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falmouthac-my.sharepoint.com/personal/thomas_milburn_thesu_org_uk/Documents/Documents/SU club training/2026-27/"/>
    </mc:Choice>
  </mc:AlternateContent>
  <xr:revisionPtr revIDLastSave="17" documentId="8_{AF243AB2-3B17-4386-8A04-96B26763D772}" xr6:coauthVersionLast="47" xr6:coauthVersionMax="47" xr10:uidLastSave="{51243EF4-582A-4F28-9856-01FE2144F81D}"/>
  <bookViews>
    <workbookView xWindow="-110" yWindow="-110" windowWidth="19420" windowHeight="11500" xr2:uid="{534EAFBC-22CD-48BA-938E-FC349A9DDB32}"/>
  </bookViews>
  <sheets>
    <sheet name="Budget Template " sheetId="6" r:id="rId1"/>
    <sheet name="Example Template" sheetId="1" r:id="rId2"/>
    <sheet name="Facility Costs" sheetId="7" r:id="rId3"/>
    <sheet name="Lookups" sheetId="3" state="hidden" r:id="rId4"/>
    <sheet name="Export" sheetId="4" state="hidden" r:id="rId5"/>
  </sheets>
  <definedNames>
    <definedName name="_xlnm._FilterDatabase" localSheetId="0" hidden="1">'Budget Template '!$B$3:$G$12</definedName>
    <definedName name="_xlnm._FilterDatabase" localSheetId="1" hidden="1">'Example Template'!$B$3:$G$12</definedName>
    <definedName name="_xlnm._FilterDatabase" localSheetId="3" hidden="1">Lookups!$B$1:$F$1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6" i="6" l="1"/>
  <c r="M55" i="6"/>
  <c r="M54" i="6"/>
  <c r="M53" i="6"/>
  <c r="M45" i="6"/>
  <c r="M44" i="6"/>
  <c r="M43" i="6"/>
  <c r="M42" i="6"/>
  <c r="Q18" i="6" s="1"/>
  <c r="M41" i="6"/>
  <c r="M40" i="6"/>
  <c r="F39" i="6"/>
  <c r="F38" i="6"/>
  <c r="F37" i="6"/>
  <c r="F36" i="6"/>
  <c r="F35" i="6"/>
  <c r="F34" i="6"/>
  <c r="Q9" i="6" s="1"/>
  <c r="M33" i="6"/>
  <c r="M32" i="6"/>
  <c r="M31" i="6"/>
  <c r="M30" i="6"/>
  <c r="F25" i="6"/>
  <c r="F24" i="6"/>
  <c r="F23" i="6"/>
  <c r="F22" i="6"/>
  <c r="F21" i="6"/>
  <c r="F20" i="6"/>
  <c r="Q19" i="6"/>
  <c r="F19" i="6"/>
  <c r="F18" i="6"/>
  <c r="Q8" i="6" s="1"/>
  <c r="Q17" i="6"/>
  <c r="Q16" i="6"/>
  <c r="M16" i="6"/>
  <c r="M15" i="6"/>
  <c r="M14" i="6"/>
  <c r="M13" i="6"/>
  <c r="M12" i="6"/>
  <c r="Q11" i="6"/>
  <c r="M11" i="6"/>
  <c r="Q10" i="6"/>
  <c r="M10" i="6"/>
  <c r="Q15" i="6" s="1"/>
  <c r="Q20" i="6" s="1"/>
  <c r="Q7" i="6"/>
  <c r="Q7" i="1"/>
  <c r="Q17" i="1"/>
  <c r="H2" i="4" s="1"/>
  <c r="S2" i="4"/>
  <c r="R2" i="4"/>
  <c r="O2" i="4"/>
  <c r="D2" i="4"/>
  <c r="M56" i="1"/>
  <c r="M44" i="1"/>
  <c r="M45" i="1"/>
  <c r="M30" i="1"/>
  <c r="M10" i="1"/>
  <c r="M16" i="1"/>
  <c r="F38" i="1"/>
  <c r="F39" i="1"/>
  <c r="F23" i="1"/>
  <c r="F24" i="1"/>
  <c r="F25" i="1"/>
  <c r="Q10" i="1"/>
  <c r="Q2" i="4"/>
  <c r="P2" i="4"/>
  <c r="N2" i="4"/>
  <c r="A2" i="4"/>
  <c r="B2" i="4"/>
  <c r="Q11" i="1"/>
  <c r="M32" i="1"/>
  <c r="M33" i="1"/>
  <c r="M31" i="1"/>
  <c r="M41" i="1"/>
  <c r="M42" i="1"/>
  <c r="M43" i="1"/>
  <c r="M40" i="1"/>
  <c r="M54" i="1"/>
  <c r="Q19" i="1" s="1"/>
  <c r="M55" i="1"/>
  <c r="M12" i="1"/>
  <c r="M13" i="1"/>
  <c r="M14" i="1"/>
  <c r="M15" i="1"/>
  <c r="M11" i="1"/>
  <c r="F35" i="1"/>
  <c r="F36" i="1"/>
  <c r="F37" i="1"/>
  <c r="F34" i="1"/>
  <c r="F19" i="1"/>
  <c r="F20" i="1"/>
  <c r="F21" i="1"/>
  <c r="F22" i="1"/>
  <c r="F18" i="1"/>
  <c r="Q12" i="6" l="1"/>
  <c r="Q22" i="6" s="1"/>
  <c r="Q9" i="1"/>
  <c r="Q8" i="1"/>
  <c r="E2" i="4" s="1"/>
  <c r="Q15" i="1"/>
  <c r="G2" i="4" s="1"/>
  <c r="Q16" i="1"/>
  <c r="I2" i="4" s="1"/>
  <c r="K2" i="4"/>
  <c r="Q18" i="1"/>
  <c r="J2" i="4" s="1"/>
  <c r="C2" i="4"/>
  <c r="Q20" i="1" l="1"/>
  <c r="Q12" i="1"/>
  <c r="L2" i="4" l="1"/>
  <c r="Q22" i="1"/>
  <c r="M2" i="4" s="1"/>
  <c r="F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Thomas Milburn</author>
    <author>Megan Beddoe</author>
  </authors>
  <commentList>
    <comment ref="L9" authorId="0" shapeId="0" xr:uid="{FCA016A9-F013-4666-A4FE-93FFDF272F24}">
      <text>
        <r>
          <rPr>
            <b/>
            <sz val="9"/>
            <color indexed="81"/>
            <rFont val="Tahoma"/>
            <charset val="1"/>
          </rPr>
          <t>Thomas Milburn:</t>
        </r>
        <r>
          <rPr>
            <sz val="9"/>
            <color indexed="81"/>
            <rFont val="Tahoma"/>
            <charset val="1"/>
          </rPr>
          <t xml:space="preserve">
13 weeks in term 1 and 12 in term 2</t>
        </r>
      </text>
    </comment>
    <comment ref="L10" authorId="1" shapeId="0" xr:uid="{5AA90839-61B4-488C-B012-77BC8170930E}">
      <text>
        <r>
          <rPr>
            <sz val="9"/>
            <color indexed="81"/>
            <rFont val="Tahoma"/>
            <family val="2"/>
          </rPr>
          <t>Consider how many sessions you will have per week, and how many weeks in the academic year you will have training or sessions.</t>
        </r>
      </text>
    </comment>
    <comment ref="C18" authorId="1" shapeId="0" xr:uid="{5AE13971-1F25-417F-B3EE-1C6319C30CF3}">
      <text>
        <r>
          <rPr>
            <sz val="9"/>
            <color indexed="81"/>
            <rFont val="Tahoma"/>
            <family val="2"/>
          </rPr>
          <t>Use this section to list all of the types of membership you want to offer this year, including standard membership and associate membership.</t>
        </r>
      </text>
    </comment>
    <comment ref="D18" authorId="1" shapeId="0" xr:uid="{07E64A77-4AE9-4EBE-81A7-A2F9A489816D}">
      <text>
        <r>
          <rPr>
            <sz val="9"/>
            <color indexed="81"/>
            <rFont val="Tahoma"/>
            <family val="2"/>
          </rPr>
          <t>Memberships must cost at least £1 to cover your insurance costs. Associate memberships must be at least £5 more than standard student memberships.</t>
        </r>
      </text>
    </comment>
    <comment ref="E18" authorId="1" shapeId="0" xr:uid="{3D405372-D4BB-4B0A-873C-085269C35BDC}">
      <text>
        <r>
          <rPr>
            <sz val="9"/>
            <color indexed="81"/>
            <rFont val="Tahoma"/>
            <family val="2"/>
          </rPr>
          <t>Estimate how many members you are hoping to have for each membership type here. You can use previous years' numbers or estimates of the capacity of teams, classes or activities to guess.</t>
        </r>
      </text>
    </comment>
    <comment ref="C27" authorId="1" shapeId="0" xr:uid="{BDB4D2AE-C9BF-474C-8D00-9A7E1DA5DD58}">
      <text>
        <r>
          <rPr>
            <sz val="11"/>
            <color theme="1"/>
            <rFont val="Calibri"/>
            <family val="2"/>
            <scheme val="minor"/>
          </rPr>
          <t>List any additional information about your memberships here.</t>
        </r>
      </text>
    </comment>
    <comment ref="L30" authorId="1" shapeId="0" xr:uid="{9DF4C2FD-EC66-41F3-A7E0-FFA20F1BF376}">
      <text>
        <r>
          <rPr>
            <sz val="9"/>
            <color indexed="81"/>
            <rFont val="Tahoma"/>
            <family val="2"/>
          </rPr>
          <t>Consider how many sessions you will have per week, and how many weeks in the academic year you will have training or sessions.</t>
        </r>
      </text>
    </comment>
    <comment ref="C34" authorId="1" shapeId="0" xr:uid="{997DFD89-BF98-4B56-83A1-DA6FF482B122}">
      <text>
        <r>
          <rPr>
            <sz val="9"/>
            <color indexed="81"/>
            <rFont val="Tahoma"/>
            <family val="2"/>
          </rPr>
          <t>Use this section to record any income from classes your group runs.</t>
        </r>
      </text>
    </comment>
    <comment ref="D34" authorId="1" shapeId="0" xr:uid="{7F9C9560-3086-4F09-BCE7-C9027E75FFEB}">
      <text>
        <r>
          <rPr>
            <sz val="9"/>
            <color indexed="81"/>
            <rFont val="Tahoma"/>
            <family val="2"/>
          </rPr>
          <t>This is the price per session.</t>
        </r>
      </text>
    </comment>
    <comment ref="E34" authorId="1" shapeId="0" xr:uid="{05819FA1-9BF8-4D5F-BBAC-92E0DFFAEC88}">
      <text>
        <r>
          <rPr>
            <sz val="9"/>
            <color indexed="81"/>
            <rFont val="Tahoma"/>
            <family val="2"/>
          </rPr>
          <t>You can work this out using the number of attendees per class, sessions per week and weeks in the academic year. This doesn't need to be unique attendees, it's the total throughout the year, including repeat visits.</t>
        </r>
      </text>
    </comment>
    <comment ref="C53" authorId="1" shapeId="0" xr:uid="{4A0FABFE-D50C-46D4-9FEF-62CFAD822210}">
      <text>
        <r>
          <rPr>
            <sz val="9"/>
            <color indexed="81"/>
            <rFont val="Tahoma"/>
            <family val="2"/>
          </rPr>
          <t>Here you might want to list any income you are expecting from selling merchandise, tickets to events or contributions from members for activities. You can also add any contributions from your department. Do NOT list any charitable fundraising here - this does not form part of your group's budget. There is no need to list your funding here as income as this is for a specific purpose and will be listed elsewhere.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Megan Beddoe</author>
  </authors>
  <commentList>
    <comment ref="L10" authorId="0" shapeId="0" xr:uid="{AABF21D0-1CDD-4E79-8E29-83781A0656C3}">
      <text>
        <r>
          <rPr>
            <sz val="9"/>
            <color indexed="81"/>
            <rFont val="Tahoma"/>
            <family val="2"/>
          </rPr>
          <t>Consider how many sessions you will have per week, and how many weeks in the academic year you will have training or sessions.</t>
        </r>
      </text>
    </comment>
    <comment ref="C18" authorId="0" shapeId="0" xr:uid="{81EA5610-DF49-41E1-8DCD-90C83CF79E80}">
      <text>
        <r>
          <rPr>
            <sz val="9"/>
            <color indexed="81"/>
            <rFont val="Tahoma"/>
            <family val="2"/>
          </rPr>
          <t>Use this section to list all of the types of membership you want to offer this year, including standard membership and associate membership.</t>
        </r>
      </text>
    </comment>
    <comment ref="D18" authorId="0" shapeId="0" xr:uid="{DC6F31B9-CF9E-42D9-BA78-629D2BB25384}">
      <text>
        <r>
          <rPr>
            <sz val="9"/>
            <color indexed="81"/>
            <rFont val="Tahoma"/>
            <family val="2"/>
          </rPr>
          <t>Memberships must cost at least £1 to cover your insurance costs. Associate memberships must be at least £5 more than standard student memberships.</t>
        </r>
      </text>
    </comment>
    <comment ref="E18" authorId="0" shapeId="0" xr:uid="{832ADE06-1088-49F9-8AA2-4031A514AC7C}">
      <text>
        <r>
          <rPr>
            <sz val="9"/>
            <color indexed="81"/>
            <rFont val="Tahoma"/>
            <family val="2"/>
          </rPr>
          <t>Estimate how many members you are hoping to have for each membership type here. You can use previous years' numbers or estimates of the capacity of teams, classes or activities to guess.</t>
        </r>
      </text>
    </comment>
    <comment ref="C27" authorId="0" shapeId="0" xr:uid="{476D6827-4752-4A03-89DB-A99ECC9C88D7}">
      <text>
        <r>
          <rPr>
            <sz val="11"/>
            <color theme="1"/>
            <rFont val="Calibri"/>
            <family val="2"/>
            <scheme val="minor"/>
          </rPr>
          <t>List any additional information about your memberships here.</t>
        </r>
      </text>
    </comment>
    <comment ref="L30" authorId="0" shapeId="0" xr:uid="{689526BE-FAE6-410C-ADFF-E7F05D894258}">
      <text>
        <r>
          <rPr>
            <sz val="9"/>
            <color indexed="81"/>
            <rFont val="Tahoma"/>
            <family val="2"/>
          </rPr>
          <t>Consider how many sessions you will have per week, and how many weeks in the academic year you will have training or sessions.</t>
        </r>
      </text>
    </comment>
    <comment ref="C34" authorId="0" shapeId="0" xr:uid="{377D95B2-73A1-4AC9-A11F-3D76F575767B}">
      <text>
        <r>
          <rPr>
            <sz val="9"/>
            <color indexed="81"/>
            <rFont val="Tahoma"/>
            <family val="2"/>
          </rPr>
          <t>Use this section to record any income from classes your group runs.</t>
        </r>
      </text>
    </comment>
    <comment ref="D34" authorId="0" shapeId="0" xr:uid="{ECE4CFAC-88CB-4B4E-8D27-26B99F9B46C5}">
      <text>
        <r>
          <rPr>
            <sz val="9"/>
            <color indexed="81"/>
            <rFont val="Tahoma"/>
            <family val="2"/>
          </rPr>
          <t>This is the price per session.</t>
        </r>
      </text>
    </comment>
    <comment ref="E34" authorId="0" shapeId="0" xr:uid="{715E55E6-DA87-4D10-8C72-ED1DC44F5477}">
      <text>
        <r>
          <rPr>
            <sz val="9"/>
            <color indexed="81"/>
            <rFont val="Tahoma"/>
            <family val="2"/>
          </rPr>
          <t>You can work this out using the number of attendees per class, sessions per week and weeks in the academic year. This doesn't need to be unique attendees, it's the total throughout the year, including repeat visits.</t>
        </r>
      </text>
    </comment>
    <comment ref="C53" authorId="0" shapeId="0" xr:uid="{3280E406-4A9B-4FD3-9B25-E6753593514E}">
      <text>
        <r>
          <rPr>
            <sz val="9"/>
            <color indexed="81"/>
            <rFont val="Tahoma"/>
            <family val="2"/>
          </rPr>
          <t>Here you might want to list any income you are expecting from selling merchandise, tickets to events or contributions from members for activities. You can also add any contributions from your department. Do NOT list any charitable fundraising here - this does not form part of your group's budget. There is no need to list your funding here as income as this is for a specific purpose and will be listed elsewhere.</t>
        </r>
      </text>
    </comment>
  </commentList>
</comments>
</file>

<file path=xl/sharedStrings.xml><?xml version="1.0" encoding="utf-8"?>
<sst xmlns="http://schemas.openxmlformats.org/spreadsheetml/2006/main" count="713" uniqueCount="453">
  <si>
    <t>Stuck? There's guidance on the committee hub.</t>
  </si>
  <si>
    <t>Funding guidance</t>
  </si>
  <si>
    <t>Affiliation Form</t>
  </si>
  <si>
    <t>Instructions</t>
  </si>
  <si>
    <t>Summary</t>
  </si>
  <si>
    <t>Complete this sheet with your estimated income and costs for the year. Some of the cells have helpful information when you hover over them. If you look on the example tab, there is an example budget to help you. You can add more rows if you need to.
Start by adding your group name and end of year balance below.</t>
  </si>
  <si>
    <t>Expenditure</t>
  </si>
  <si>
    <t>Income Summary</t>
  </si>
  <si>
    <t>Facility or Venue Hire</t>
  </si>
  <si>
    <t>Membership Income</t>
  </si>
  <si>
    <t>Name of Facility or Venue</t>
  </si>
  <si>
    <t>Cost per session</t>
  </si>
  <si>
    <t>Number of sessions per year</t>
  </si>
  <si>
    <t>Total</t>
  </si>
  <si>
    <t>Session Fee Income</t>
  </si>
  <si>
    <t>Sponsorship</t>
  </si>
  <si>
    <t>Group Name</t>
  </si>
  <si>
    <t>Other Income</t>
  </si>
  <si>
    <t>Income</t>
  </si>
  <si>
    <t>Expenditure Summary</t>
  </si>
  <si>
    <t>Coaching, Instruction, Guest Speakers or Workshop Leaders</t>
  </si>
  <si>
    <t>Type of Membership</t>
  </si>
  <si>
    <t>Price</t>
  </si>
  <si>
    <t>Number of Members</t>
  </si>
  <si>
    <t>Notes on this section</t>
  </si>
  <si>
    <t>Transport Costs</t>
  </si>
  <si>
    <t>Standard- Membership</t>
  </si>
  <si>
    <t>Equipment and Merchandise</t>
  </si>
  <si>
    <t>Associate Membership</t>
  </si>
  <si>
    <t>Other Costs</t>
  </si>
  <si>
    <t>Mode of transport</t>
  </si>
  <si>
    <t>Estimated Annual Cost</t>
  </si>
  <si>
    <t>Notes</t>
  </si>
  <si>
    <t>Income - Expenditure = Balance</t>
  </si>
  <si>
    <t>Notes on memberships</t>
  </si>
  <si>
    <t>Yes</t>
  </si>
  <si>
    <t>Name</t>
  </si>
  <si>
    <t>Item</t>
  </si>
  <si>
    <t>Cost</t>
  </si>
  <si>
    <t>Session</t>
  </si>
  <si>
    <t>Number of attendees per year</t>
  </si>
  <si>
    <t>Cost per item</t>
  </si>
  <si>
    <t>Number of items</t>
  </si>
  <si>
    <t>Notes on session fees</t>
  </si>
  <si>
    <t>Source of Sponsorship</t>
  </si>
  <si>
    <t>Confirmed?</t>
  </si>
  <si>
    <t>Other Income (Fundraising, Merchandise, Exeter Annual Fund etc.)</t>
  </si>
  <si>
    <t>Other Costs (Referees, Match food, Affiliation fees, Subscriptions etc)</t>
  </si>
  <si>
    <t>Source of Income</t>
  </si>
  <si>
    <t>Number</t>
  </si>
  <si>
    <t>Notes on other income</t>
  </si>
  <si>
    <t>No</t>
  </si>
  <si>
    <t>Group</t>
  </si>
  <si>
    <t>Class</t>
  </si>
  <si>
    <t>Finance</t>
  </si>
  <si>
    <t>Bal</t>
  </si>
  <si>
    <t>ACS</t>
  </si>
  <si>
    <t>Society</t>
  </si>
  <si>
    <t>SOC - Afr/Carrib</t>
  </si>
  <si>
    <t>Aerial Fitness</t>
  </si>
  <si>
    <t>Club</t>
  </si>
  <si>
    <t>CLUB - Aerial Fitness</t>
  </si>
  <si>
    <t>Airsoft</t>
  </si>
  <si>
    <t>CLUB - Airsoft</t>
  </si>
  <si>
    <t>American Football</t>
  </si>
  <si>
    <t>CLUB - American Football</t>
  </si>
  <si>
    <t>Anime and Manga</t>
  </si>
  <si>
    <t>SOC  - Anime &amp; Manga Society</t>
  </si>
  <si>
    <t>Arab Soc</t>
  </si>
  <si>
    <t>SOC  - Arab</t>
  </si>
  <si>
    <t xml:space="preserve">Archery </t>
  </si>
  <si>
    <t>CLUB - Archery</t>
  </si>
  <si>
    <t>Asian Soc</t>
  </si>
  <si>
    <t>SOC - Asian</t>
  </si>
  <si>
    <t>Athletics</t>
  </si>
  <si>
    <t>CLUB - Athletics</t>
  </si>
  <si>
    <t>Badminton</t>
  </si>
  <si>
    <t>CLUB - Badminton</t>
  </si>
  <si>
    <t>Ballet</t>
  </si>
  <si>
    <t>CLUB - Ballet</t>
  </si>
  <si>
    <t>Ballroom &amp; Latin</t>
  </si>
  <si>
    <t>CLUB - Ballroom &amp; Latin</t>
  </si>
  <si>
    <t>Basketball</t>
  </si>
  <si>
    <t>CLUB - Basketball</t>
  </si>
  <si>
    <t>Bee Soc</t>
  </si>
  <si>
    <t>SOC - Bee Keeping</t>
  </si>
  <si>
    <t>Business Soc</t>
  </si>
  <si>
    <t>SOC - Business Soc</t>
  </si>
  <si>
    <t>Catholic Soc</t>
  </si>
  <si>
    <t>SOC - Catholic</t>
  </si>
  <si>
    <t>Cheerleading</t>
  </si>
  <si>
    <t>CLUB - Cheerleading</t>
  </si>
  <si>
    <t>Chess</t>
  </si>
  <si>
    <t>SOC - Chess Club</t>
  </si>
  <si>
    <t>Christian Union</t>
  </si>
  <si>
    <t>SOC - Christian Union</t>
  </si>
  <si>
    <t>Climbing</t>
  </si>
  <si>
    <t>CLUB - Climbing</t>
  </si>
  <si>
    <t>Cornwall Young Conservatives</t>
  </si>
  <si>
    <t>SOC - Cornwall Young Conservatives</t>
  </si>
  <si>
    <t>Cricket</t>
  </si>
  <si>
    <t>CLUB - Cricket</t>
  </si>
  <si>
    <t>CSMSA</t>
  </si>
  <si>
    <t>SOC - CSMSA</t>
  </si>
  <si>
    <t>CSMSEG</t>
  </si>
  <si>
    <t>SOC - CSM Economic Geologists</t>
  </si>
  <si>
    <t xml:space="preserve">DB &amp; J </t>
  </si>
  <si>
    <t>SOC - D B &amp; J</t>
  </si>
  <si>
    <t>Debating Union</t>
  </si>
  <si>
    <t>SOC - Debating Society</t>
  </si>
  <si>
    <t>Dodgeball</t>
  </si>
  <si>
    <t>CLUB - Dodgeball</t>
  </si>
  <si>
    <t xml:space="preserve">Eco Soc </t>
  </si>
  <si>
    <t>SOC - Ecosoc</t>
  </si>
  <si>
    <t>EFU BSAC</t>
  </si>
  <si>
    <t>CLUB - Snorkal BSAC (FOLDED 2019/20)</t>
  </si>
  <si>
    <t>English Soc</t>
  </si>
  <si>
    <t>SOC - English Soc</t>
  </si>
  <si>
    <t>Events Soc</t>
  </si>
  <si>
    <t>SOC - Event Soc</t>
  </si>
  <si>
    <t>Expedition</t>
  </si>
  <si>
    <t>CLUB - Expedition</t>
  </si>
  <si>
    <t>Fal Fem Soc</t>
  </si>
  <si>
    <t>SOC - Feminist Society</t>
  </si>
  <si>
    <t xml:space="preserve">Falmouth Anchor </t>
  </si>
  <si>
    <t>SOC - Falmouth Anchor</t>
  </si>
  <si>
    <t>Feccles</t>
  </si>
  <si>
    <t>SOC - Feccles</t>
  </si>
  <si>
    <t>Fencing</t>
  </si>
  <si>
    <t>CLUB - Fencing</t>
  </si>
  <si>
    <t>Film Soc</t>
  </si>
  <si>
    <t>SOC - Film (FOLDED 2020/21)</t>
  </si>
  <si>
    <t>Finance and Investment</t>
  </si>
  <si>
    <t>SOC - Finance &amp; Investment Club</t>
  </si>
  <si>
    <t>Flicka Volunteers</t>
  </si>
  <si>
    <t>SOC - Flicka</t>
  </si>
  <si>
    <t>Football CSM</t>
  </si>
  <si>
    <t>CLUB - Football (CSM)</t>
  </si>
  <si>
    <t>Football FXUnion</t>
  </si>
  <si>
    <t>CLUB - Football (FX Union)</t>
  </si>
  <si>
    <t>Football Ladies</t>
  </si>
  <si>
    <t>CLUB - Football (Ladies)</t>
  </si>
  <si>
    <t>Football Tremough</t>
  </si>
  <si>
    <t>CLUB - Football (Tremough)</t>
  </si>
  <si>
    <t>Generation Wild</t>
  </si>
  <si>
    <t>SOC - Generation Wild</t>
  </si>
  <si>
    <t>Geog Soc</t>
  </si>
  <si>
    <t>SOC - Geog</t>
  </si>
  <si>
    <t>Geology for Global Development</t>
  </si>
  <si>
    <t>SOC - CSM Geology for Global Development</t>
  </si>
  <si>
    <t>Gig Rowing</t>
  </si>
  <si>
    <t>CLUB - Gig Rowing</t>
  </si>
  <si>
    <t>Golf</t>
  </si>
  <si>
    <t>CLUB - Golf</t>
  </si>
  <si>
    <t>Graphic Design Society</t>
  </si>
  <si>
    <t>SOC - Graphic Design</t>
  </si>
  <si>
    <t>Green Living</t>
  </si>
  <si>
    <t>SOC - Green Living Project</t>
  </si>
  <si>
    <t>Green Party Soc</t>
  </si>
  <si>
    <t>SOC - Green Party Society (FOLDED 2020/21)</t>
  </si>
  <si>
    <t>Gym Soc</t>
  </si>
  <si>
    <t>CLUB - Gym Society</t>
  </si>
  <si>
    <t>Gymnastics</t>
  </si>
  <si>
    <t>CLUB - Gymnastics</t>
  </si>
  <si>
    <t>Harry Potter Soc</t>
  </si>
  <si>
    <t>SOC - Harry Potter Soc (FOLDED 2020/21)</t>
  </si>
  <si>
    <t>Heels Dance</t>
  </si>
  <si>
    <t>CLUB - Heels Dance</t>
  </si>
  <si>
    <t>High Tea and Cocktail Soc</t>
  </si>
  <si>
    <t>SOC - High Tea &amp; Cocktail</t>
  </si>
  <si>
    <t>Hip Hop Society</t>
  </si>
  <si>
    <t>CLUB - Hip Hop</t>
  </si>
  <si>
    <t>Hispanic Soc</t>
  </si>
  <si>
    <t>SOC - Hispanic Soc</t>
  </si>
  <si>
    <t>History Soc</t>
  </si>
  <si>
    <t>SOC - History</t>
  </si>
  <si>
    <t>Hockey Ladies</t>
  </si>
  <si>
    <t>CLUB - Hockey (Ladies)</t>
  </si>
  <si>
    <t>Hockey Men's</t>
  </si>
  <si>
    <t>CLUB - Hockey (Mens)</t>
  </si>
  <si>
    <t>Horse riding</t>
  </si>
  <si>
    <t>CLUB - Horseriding</t>
  </si>
  <si>
    <t>Islamic Soc</t>
  </si>
  <si>
    <t>SOC - Islamic Society</t>
  </si>
  <si>
    <t>Jazz &amp; Lyrical</t>
  </si>
  <si>
    <t>CLUB - Jazz &amp; Lyrical Dance</t>
  </si>
  <si>
    <t>Jazz Harbour Big Band</t>
  </si>
  <si>
    <t>SOC - Jazz Harbour Society</t>
  </si>
  <si>
    <t>Journaling Soc</t>
  </si>
  <si>
    <t>SOC - Journaling</t>
  </si>
  <si>
    <t>Kayaking</t>
  </si>
  <si>
    <t>CLUB - Kayak</t>
  </si>
  <si>
    <t>Kosel Magazine</t>
  </si>
  <si>
    <t>K-Pop</t>
  </si>
  <si>
    <t>SOC - K-Pop</t>
  </si>
  <si>
    <t>Kung Fu</t>
  </si>
  <si>
    <t>CLUB - Kung Fu</t>
  </si>
  <si>
    <t>Labour Soc</t>
  </si>
  <si>
    <t>SOC - Labour Soc</t>
  </si>
  <si>
    <t>Lacrosse</t>
  </si>
  <si>
    <t>CLUB - Lacrosse</t>
  </si>
  <si>
    <t>Law Society</t>
  </si>
  <si>
    <t>SOC - Law Soc</t>
  </si>
  <si>
    <t>Lawyers without Borders</t>
  </si>
  <si>
    <t>SOC - Lawyers without Borders</t>
  </si>
  <si>
    <t>Les Republicains</t>
  </si>
  <si>
    <t>SOC - Les Republicans (FOLDED 2020/21)</t>
  </si>
  <si>
    <t>Let's Talk about Sex</t>
  </si>
  <si>
    <t>Lib Dems Soc</t>
  </si>
  <si>
    <t>SOC - Young Liberals</t>
  </si>
  <si>
    <t>Life</t>
  </si>
  <si>
    <t>SOC - Life Society</t>
  </si>
  <si>
    <t>Life Drawing Soc</t>
  </si>
  <si>
    <t>SOC - Life Drawing</t>
  </si>
  <si>
    <t>Longboarding</t>
  </si>
  <si>
    <t>Marinewatch</t>
  </si>
  <si>
    <t>SOC - Marine Watch</t>
  </si>
  <si>
    <t>Mary's Meals</t>
  </si>
  <si>
    <t>SOC - Mary's Meals</t>
  </si>
  <si>
    <t>MathSoc</t>
  </si>
  <si>
    <t>SOC - Maths Soc</t>
  </si>
  <si>
    <t>Meditation</t>
  </si>
  <si>
    <t>SOC - Meditation</t>
  </si>
  <si>
    <t>SOC - Truro MedSoc - Netball</t>
  </si>
  <si>
    <t>Multisport</t>
  </si>
  <si>
    <t>CLUB - Multisports</t>
  </si>
  <si>
    <t>MUN</t>
  </si>
  <si>
    <t>SOC - MUN</t>
  </si>
  <si>
    <t>Netball</t>
  </si>
  <si>
    <t>CLUB - Netball</t>
  </si>
  <si>
    <t>Orchestra</t>
  </si>
  <si>
    <t>SOC - Orchestra</t>
  </si>
  <si>
    <t>Parkour</t>
  </si>
  <si>
    <t>CLUB - Parkour</t>
  </si>
  <si>
    <t>Penryn Press</t>
  </si>
  <si>
    <t>SOC - Penryn Press</t>
  </si>
  <si>
    <t>Penryn Produce</t>
  </si>
  <si>
    <t>SOC - Penryn Produce</t>
  </si>
  <si>
    <t>Philosophy</t>
  </si>
  <si>
    <t>SOC - Philosophy</t>
  </si>
  <si>
    <t>Pokemon Soc</t>
  </si>
  <si>
    <t>SOC - Pokemon</t>
  </si>
  <si>
    <t>Poker</t>
  </si>
  <si>
    <t>SOC - Poker</t>
  </si>
  <si>
    <t>Pole Fit</t>
  </si>
  <si>
    <t>CLUB - Pole Fitness</t>
  </si>
  <si>
    <t>Politics Soc</t>
  </si>
  <si>
    <t>SOC - Politics Society</t>
  </si>
  <si>
    <t>Post Soviet</t>
  </si>
  <si>
    <t>Pride</t>
  </si>
  <si>
    <t>SOC - Pride</t>
  </si>
  <si>
    <t>Progressive Britain</t>
  </si>
  <si>
    <t>SOC - Progressive Britain</t>
  </si>
  <si>
    <t>Public Speaking</t>
  </si>
  <si>
    <t>SOC - Public Speaking</t>
  </si>
  <si>
    <t>Radio (SURF Radio)</t>
  </si>
  <si>
    <t>SOC - Radio</t>
  </si>
  <si>
    <t>Reclaim</t>
  </si>
  <si>
    <t>SOC - ReClaim</t>
  </si>
  <si>
    <t>RES</t>
  </si>
  <si>
    <t>SOC - RESS</t>
  </si>
  <si>
    <t>RnB</t>
  </si>
  <si>
    <t>Rugby Ladies</t>
  </si>
  <si>
    <t>CLUB - Ladies Rugby</t>
  </si>
  <si>
    <t>Rugby Men's</t>
  </si>
  <si>
    <t>CLUB - Rugby</t>
  </si>
  <si>
    <t>SADI</t>
  </si>
  <si>
    <t>SOC - SADI Association</t>
  </si>
  <si>
    <t>Sailing</t>
  </si>
  <si>
    <t>CLUB - Sailing</t>
  </si>
  <si>
    <t>Sea swimming</t>
  </si>
  <si>
    <t>CLUB - Sea Swimming</t>
  </si>
  <si>
    <t>Shinty</t>
  </si>
  <si>
    <t>CLUB - Shinty</t>
  </si>
  <si>
    <t>Skate</t>
  </si>
  <si>
    <t>CLUB - Skate</t>
  </si>
  <si>
    <t>Snowsports</t>
  </si>
  <si>
    <t>CLUB - Snow Sports</t>
  </si>
  <si>
    <t>Songwriters</t>
  </si>
  <si>
    <t>SOC - Songwriters Society</t>
  </si>
  <si>
    <t>Sostena Theatre</t>
  </si>
  <si>
    <t>SOC - Sostena Theatre</t>
  </si>
  <si>
    <t>Spiritual Soc</t>
  </si>
  <si>
    <t>SOC - Spiritual</t>
  </si>
  <si>
    <t>Squash</t>
  </si>
  <si>
    <t>CLUB - Squash</t>
  </si>
  <si>
    <t>SSAGOk</t>
  </si>
  <si>
    <t>SOC - Scouts &amp; Guides (Kernow SSAGO)</t>
  </si>
  <si>
    <t>Street Art Soc</t>
  </si>
  <si>
    <t>SOC - Street Art</t>
  </si>
  <si>
    <t>SU Help Refugees</t>
  </si>
  <si>
    <t>SOC - Students Help Refugees</t>
  </si>
  <si>
    <t>SUP</t>
  </si>
  <si>
    <t>CLUB - SUP</t>
  </si>
  <si>
    <t>Surf Club</t>
  </si>
  <si>
    <t>CLUB - Surf</t>
  </si>
  <si>
    <t>Surf Life Saving</t>
  </si>
  <si>
    <t>CLUB - Surf Life Saving</t>
  </si>
  <si>
    <t xml:space="preserve">Swimming </t>
  </si>
  <si>
    <t>CLUB - Swimming</t>
  </si>
  <si>
    <t>Swing Dance</t>
  </si>
  <si>
    <t>CLUB - Swing Dance</t>
  </si>
  <si>
    <t>Table Tennis</t>
  </si>
  <si>
    <t>CLUB - Table Tennis</t>
  </si>
  <si>
    <t>Tang Soo Do</t>
  </si>
  <si>
    <t>CLUB - Tang Soo Do</t>
  </si>
  <si>
    <t>Tap Dancing</t>
  </si>
  <si>
    <t>CLUB - Tap Dancing</t>
  </si>
  <si>
    <t>Taple Top Gaming</t>
  </si>
  <si>
    <t>SOC - Table Top</t>
  </si>
  <si>
    <t>Tennis</t>
  </si>
  <si>
    <t>CLUB - Tennis</t>
  </si>
  <si>
    <t>The 93% Club Penryn</t>
  </si>
  <si>
    <t>The Beach Clean Project</t>
  </si>
  <si>
    <t>SOC - Beach Clean Project</t>
  </si>
  <si>
    <t>The Chorus</t>
  </si>
  <si>
    <t>SOC - Chorus</t>
  </si>
  <si>
    <t>Touch Rugby</t>
  </si>
  <si>
    <t>CLUB - Touch Rugby</t>
  </si>
  <si>
    <t>Tremough Musical Follies</t>
  </si>
  <si>
    <t>SOC - Tremough Follies</t>
  </si>
  <si>
    <t>Truro Emergency Medicine Society</t>
  </si>
  <si>
    <t>SOC - Truro Emergency Medicine (TEMS)</t>
  </si>
  <si>
    <t>Truro Global Health</t>
  </si>
  <si>
    <t>SOC - Truro Global Health</t>
  </si>
  <si>
    <t>Truro GPs</t>
  </si>
  <si>
    <t>SOC - Truro GP Society</t>
  </si>
  <si>
    <t xml:space="preserve">Truro Infectious Disease </t>
  </si>
  <si>
    <t>SOC - Truro Infectious Disease Society</t>
  </si>
  <si>
    <t>Truro Med Soc</t>
  </si>
  <si>
    <t>SOC - Truro MedSoc</t>
  </si>
  <si>
    <t>Truro Medical Leadership and Management</t>
  </si>
  <si>
    <t>SOC - Truro Medical Leadership &amp; Management</t>
  </si>
  <si>
    <t>Truro Neurology Society</t>
  </si>
  <si>
    <t>SOC - Truro Neurology</t>
  </si>
  <si>
    <t>Truro Obstertrics &amp; Gyne</t>
  </si>
  <si>
    <t>SOC - Truro Obstetrics &amp; Gynaecology</t>
  </si>
  <si>
    <t>Truro Orthopaedic Society</t>
  </si>
  <si>
    <t>Truro Paediatric</t>
  </si>
  <si>
    <t>SOC - Truro Paediatric Soc</t>
  </si>
  <si>
    <t>Truro PHEM Soc</t>
  </si>
  <si>
    <t>SOC - Truro Pre-hospital Emergency medicine (PHEM)</t>
  </si>
  <si>
    <t>Truro Surgical Soc</t>
  </si>
  <si>
    <t>SOC - Truro Surgical</t>
  </si>
  <si>
    <t>Truro Undergraduate Medical Soc (TUMS)</t>
  </si>
  <si>
    <t xml:space="preserve">Truro Wellbeing in medicine Society </t>
  </si>
  <si>
    <t>SOC - Truro Wellbeing in Medicine</t>
  </si>
  <si>
    <t>Ultimate frisbee</t>
  </si>
  <si>
    <t>CLUB - Ultimate Frisbee</t>
  </si>
  <si>
    <t>Vegan Soc</t>
  </si>
  <si>
    <t>SOC - Veg &amp; Vegan Soc</t>
  </si>
  <si>
    <t>Video Game Art</t>
  </si>
  <si>
    <t>Video Gaming Soc</t>
  </si>
  <si>
    <t>SOC - Video Gaming</t>
  </si>
  <si>
    <t>Viva Voce</t>
  </si>
  <si>
    <t>SOC - Viva Voce</t>
  </si>
  <si>
    <t>Voices</t>
  </si>
  <si>
    <t>SOC - Voices</t>
  </si>
  <si>
    <t>Volleyball</t>
  </si>
  <si>
    <t>CLUB - Volleyball</t>
  </si>
  <si>
    <t xml:space="preserve">Wave Project </t>
  </si>
  <si>
    <t>SOC - Wave Project</t>
  </si>
  <si>
    <t>Wild Doc Soc</t>
  </si>
  <si>
    <t>SOC - Wild Doc</t>
  </si>
  <si>
    <t>Women in Business</t>
  </si>
  <si>
    <t>SOC - Women in Business</t>
  </si>
  <si>
    <t>Women in Mining</t>
  </si>
  <si>
    <t>SOC - Women In Mining</t>
  </si>
  <si>
    <t>Womxn in STEM</t>
  </si>
  <si>
    <t>SOC - Womxn in STEM</t>
  </si>
  <si>
    <t>Yoga</t>
  </si>
  <si>
    <t>CLUB - Yoga</t>
  </si>
  <si>
    <t>Zero Waste Soc</t>
  </si>
  <si>
    <t>SOC - Zero Waste</t>
  </si>
  <si>
    <t>CLUB - Sailing RIB Contributions</t>
  </si>
  <si>
    <t>C/S</t>
  </si>
  <si>
    <t>20/21 Bal</t>
  </si>
  <si>
    <t>Memberships</t>
  </si>
  <si>
    <t>Membership total</t>
  </si>
  <si>
    <t>Income Total</t>
  </si>
  <si>
    <t>Facility</t>
  </si>
  <si>
    <t>Transport</t>
  </si>
  <si>
    <t>Coaching</t>
  </si>
  <si>
    <t>Equipment</t>
  </si>
  <si>
    <t>Other</t>
  </si>
  <si>
    <t>Exp Total</t>
  </si>
  <si>
    <t>21/22 Balance</t>
  </si>
  <si>
    <t>Funding Y/N</t>
  </si>
  <si>
    <t>Funding Items</t>
  </si>
  <si>
    <t>Why?</t>
  </si>
  <si>
    <t>Impact</t>
  </si>
  <si>
    <t>Sustainability</t>
  </si>
  <si>
    <t>Balance Brought Forward from 24/25</t>
  </si>
  <si>
    <t>include other memberships</t>
  </si>
  <si>
    <t>Once you've finished, save the document as 'Group Name Budget 2025/26' and attach to your affiliation form.</t>
  </si>
  <si>
    <t>Balance brought forward from 2025/26</t>
  </si>
  <si>
    <t>Balance for 2025/26</t>
  </si>
  <si>
    <t>Flag Football</t>
  </si>
  <si>
    <t>School 3G (training)</t>
  </si>
  <si>
    <t>School 3G (matches)</t>
  </si>
  <si>
    <t>cars</t>
  </si>
  <si>
    <t>Based on 4 cars travelling on each away match being reimbursed 20 miles each. SU reimburses £0.40p a mile.</t>
  </si>
  <si>
    <t>New matchballs</t>
  </si>
  <si>
    <t>referee</t>
  </si>
  <si>
    <t>post match food</t>
  </si>
  <si>
    <t>Balance brought forward from 2024/25</t>
  </si>
  <si>
    <t>Total Income 2025/26</t>
  </si>
  <si>
    <t>Total Expenditure 2025/26</t>
  </si>
  <si>
    <t xml:space="preserve">Coaching </t>
  </si>
  <si>
    <t>affiliation to NGB</t>
  </si>
  <si>
    <t>match fees</t>
  </si>
  <si>
    <t>Tinners Brewery</t>
  </si>
  <si>
    <t>£1,225 to cover coaching fees</t>
  </si>
  <si>
    <t xml:space="preserve">Exeter annual fund </t>
  </si>
  <si>
    <t>Associate Membership (non-student)</t>
  </si>
  <si>
    <t>Balance Brought Forward from 25/26</t>
  </si>
  <si>
    <t>Total Income 2026/27</t>
  </si>
  <si>
    <t>Total Expenditure 2026/27</t>
  </si>
  <si>
    <t>Balance for 2026/27</t>
  </si>
  <si>
    <t>Cost (£) based on an hour</t>
  </si>
  <si>
    <t>Penryn College</t>
  </si>
  <si>
    <t>STP</t>
  </si>
  <si>
    <t>Whole £64 Half £35.00</t>
  </si>
  <si>
    <t>TISA</t>
  </si>
  <si>
    <t>£49.50 whole space</t>
  </si>
  <si>
    <t>Hockey Astro</t>
  </si>
  <si>
    <t>Whole £49 half £24.50</t>
  </si>
  <si>
    <t>Hockey Astro match</t>
  </si>
  <si>
    <t>£36.50 an hour</t>
  </si>
  <si>
    <t>Sports hall</t>
  </si>
  <si>
    <t>£55 an hour</t>
  </si>
  <si>
    <t>Falmouth school</t>
  </si>
  <si>
    <t>1/2 3G</t>
  </si>
  <si>
    <t>3G Match</t>
  </si>
  <si>
    <t>Grass pitch an hour</t>
  </si>
  <si>
    <t>changing rooms (with grass pitch booking)</t>
  </si>
  <si>
    <t>Penryn RFC</t>
  </si>
  <si>
    <t>Training pitch</t>
  </si>
  <si>
    <t>Match fee</t>
  </si>
  <si>
    <t>AMATA</t>
  </si>
  <si>
    <t>Studio B &amp; C</t>
  </si>
  <si>
    <t>Studio E,F,G,H,J</t>
  </si>
  <si>
    <t>Studio K &amp; L</t>
  </si>
  <si>
    <t>Helston Leisure centre pool</t>
  </si>
  <si>
    <t>£19.50 a lane</t>
  </si>
  <si>
    <t>Carn Brea Leisure centre pool</t>
  </si>
  <si>
    <t>£20 a lane</t>
  </si>
  <si>
    <t>Richard Lander School</t>
  </si>
  <si>
    <t>sports hall £35. Outside netball court £20.</t>
  </si>
  <si>
    <t>Wendron AFC</t>
  </si>
  <si>
    <t>£60 match fee</t>
  </si>
  <si>
    <t>venue</t>
  </si>
  <si>
    <t>Facility or Venue Hire (see costs on tab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</si>
</sst>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8" formatCode="&quot;£&quot;#,##0.00;[Red]\-&quot;£&quot;#,##0.00"/>
    <numFmt numFmtId="164" formatCode="&quot;£&quot;#,##0.00"/>
  </numFmts>
  <fonts count="21" x14ac:knownFonts="1">
    <font>
      <sz val="11"/>
      <color theme="1"/>
      <name val="Calibri"/>
      <family val="2"/>
      <scheme val="minor"/>
    </font>
    <font>
      <sz val="11"/>
      <color theme="0"/>
      <name val="Calibri"/>
      <family val="2"/>
      <scheme val="minor"/>
    </font>
    <font>
      <sz val="11"/>
      <name val="Calibri"/>
      <family val="2"/>
      <scheme val="minor"/>
    </font>
    <font>
      <b/>
      <sz val="14"/>
      <name val="Calibri"/>
      <family val="2"/>
      <scheme val="minor"/>
    </font>
    <font>
      <b/>
      <sz val="20"/>
      <name val="Calibri"/>
      <family val="2"/>
      <scheme val="minor"/>
    </font>
    <font>
      <b/>
      <sz val="22"/>
      <name val="Calibri"/>
      <family val="2"/>
      <scheme val="minor"/>
    </font>
    <font>
      <b/>
      <sz val="14"/>
      <color theme="0"/>
      <name val="Calibri"/>
      <family val="2"/>
      <scheme val="minor"/>
    </font>
    <font>
      <b/>
      <sz val="22"/>
      <color theme="0"/>
      <name val="Calibri"/>
      <family val="2"/>
      <scheme val="minor"/>
    </font>
    <font>
      <b/>
      <sz val="26"/>
      <color theme="0"/>
      <name val="Calibri"/>
      <family val="2"/>
      <scheme val="minor"/>
    </font>
    <font>
      <sz val="10"/>
      <color rgb="FF000000"/>
      <name val="Tahoma"/>
      <family val="2"/>
    </font>
    <font>
      <sz val="10"/>
      <name val="Tahoma"/>
      <family val="2"/>
    </font>
    <font>
      <sz val="9"/>
      <color indexed="81"/>
      <name val="Tahoma"/>
      <family val="2"/>
    </font>
    <font>
      <sz val="11"/>
      <color rgb="FFFFFFFF"/>
      <name val="Calibri"/>
      <family val="2"/>
      <scheme val="minor"/>
    </font>
    <font>
      <u/>
      <sz val="11"/>
      <color theme="10"/>
      <name val="Calibri"/>
      <family val="2"/>
      <scheme val="minor"/>
    </font>
    <font>
      <u/>
      <sz val="11"/>
      <color theme="1"/>
      <name val="Calibri"/>
      <family val="2"/>
      <scheme val="minor"/>
    </font>
    <font>
      <sz val="11"/>
      <color rgb="FF000000"/>
      <name val="Calibri"/>
      <family val="2"/>
      <scheme val="minor"/>
    </font>
    <font>
      <b/>
      <sz val="11"/>
      <color rgb="FF000000"/>
      <name val="Calibri"/>
      <family val="2"/>
      <scheme val="minor"/>
    </font>
    <font>
      <sz val="11"/>
      <color rgb="FFFFFFFF"/>
      <name val="Aptos Narrow"/>
      <family val="2"/>
    </font>
    <font>
      <sz val="11"/>
      <color rgb="FF000000"/>
      <name val="Aptos Narrow"/>
      <family val="2"/>
    </font>
    <font>
      <sz val="9"/>
      <color indexed="81"/>
      <name val="Tahoma"/>
      <charset val="1"/>
    </font>
    <font>
      <b/>
      <sz val="9"/>
      <color indexed="81"/>
      <name val="Tahoma"/>
      <charset val="1"/>
    </font>
  </fonts>
  <fills count="13">
    <fill>
      <patternFill patternType="none"/>
    </fill>
    <fill>
      <patternFill patternType="gray125"/>
    </fill>
    <fill>
      <patternFill patternType="solid">
        <fgColor theme="1"/>
        <bgColor indexed="64"/>
      </patternFill>
    </fill>
    <fill>
      <patternFill patternType="solid">
        <fgColor rgb="FFF6C900"/>
        <bgColor indexed="64"/>
      </patternFill>
    </fill>
    <fill>
      <patternFill patternType="solid">
        <fgColor rgb="FF1A739F"/>
        <bgColor indexed="64"/>
      </patternFill>
    </fill>
    <fill>
      <patternFill patternType="solid">
        <fgColor theme="0"/>
        <bgColor indexed="64"/>
      </patternFill>
    </fill>
    <fill>
      <patternFill patternType="solid">
        <fgColor rgb="FFFFFFFF"/>
        <bgColor indexed="64"/>
      </patternFill>
    </fill>
    <fill>
      <patternFill patternType="solid">
        <fgColor rgb="FF196B24"/>
        <bgColor rgb="FF000000"/>
      </patternFill>
    </fill>
    <fill>
      <patternFill patternType="solid">
        <fgColor rgb="FFC0E6F5"/>
        <bgColor rgb="FF000000"/>
      </patternFill>
    </fill>
    <fill>
      <patternFill patternType="solid">
        <fgColor rgb="FFFBE2D5"/>
        <bgColor rgb="FF000000"/>
      </patternFill>
    </fill>
    <fill>
      <patternFill patternType="solid">
        <fgColor rgb="FFC1F0C8"/>
        <bgColor rgb="FF000000"/>
      </patternFill>
    </fill>
    <fill>
      <patternFill patternType="solid">
        <fgColor rgb="FFF2CEEF"/>
        <bgColor rgb="FF000000"/>
      </patternFill>
    </fill>
    <fill>
      <patternFill patternType="solid">
        <fgColor rgb="FF61CBF3"/>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cellStyleXfs>
  <cellXfs count="120">
    <xf numFmtId="0" fontId="0" fillId="0" borderId="0" xfId="0"/>
    <xf numFmtId="0" fontId="0" fillId="0" borderId="0" xfId="0" applyAlignment="1">
      <alignment horizontal="center" vertical="center" wrapText="1"/>
    </xf>
    <xf numFmtId="0" fontId="0" fillId="2" borderId="0" xfId="0" applyFill="1"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3" borderId="0" xfId="0"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2" borderId="0" xfId="0" applyFill="1" applyAlignment="1">
      <alignment vertical="center" wrapText="1"/>
    </xf>
    <xf numFmtId="0" fontId="0" fillId="5" borderId="1" xfId="0" applyFill="1" applyBorder="1" applyAlignment="1">
      <alignment horizontal="center" vertical="center" wrapText="1"/>
    </xf>
    <xf numFmtId="164" fontId="0" fillId="0" borderId="1" xfId="0" applyNumberFormat="1" applyBorder="1" applyAlignment="1">
      <alignment horizontal="center" vertical="center" wrapText="1"/>
    </xf>
    <xf numFmtId="164" fontId="2" fillId="0" borderId="1" xfId="0" applyNumberFormat="1" applyFont="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2" borderId="9" xfId="0" applyFont="1" applyFill="1" applyBorder="1" applyAlignment="1">
      <alignment vertical="center" wrapText="1"/>
    </xf>
    <xf numFmtId="0" fontId="0" fillId="2" borderId="1" xfId="0" applyFill="1" applyBorder="1" applyAlignment="1">
      <alignment vertical="center" wrapText="1"/>
    </xf>
    <xf numFmtId="0" fontId="9" fillId="0" borderId="0" xfId="0" applyFont="1" applyAlignment="1">
      <alignment horizontal="left"/>
    </xf>
    <xf numFmtId="0" fontId="10" fillId="0" borderId="0" xfId="0" applyFont="1"/>
    <xf numFmtId="0" fontId="9" fillId="0" borderId="0" xfId="0" applyFont="1" applyAlignment="1">
      <alignment horizontal="right"/>
    </xf>
    <xf numFmtId="0" fontId="2" fillId="6"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0" fillId="0" borderId="0" xfId="0" applyAlignment="1">
      <alignment wrapText="1"/>
    </xf>
    <xf numFmtId="2" fontId="9" fillId="0" borderId="0" xfId="0" applyNumberFormat="1" applyFont="1" applyAlignment="1">
      <alignment horizontal="right"/>
    </xf>
    <xf numFmtId="0" fontId="0" fillId="0" borderId="5" xfId="0" applyBorder="1" applyAlignment="1" applyProtection="1">
      <alignment horizontal="center" vertical="center" wrapText="1"/>
      <protection locked="0"/>
    </xf>
    <xf numFmtId="0" fontId="7" fillId="4" borderId="7" xfId="0" applyFont="1" applyFill="1" applyBorder="1" applyAlignment="1">
      <alignment horizontal="center" vertical="center" wrapText="1"/>
    </xf>
    <xf numFmtId="0" fontId="7" fillId="2" borderId="0" xfId="0" applyFont="1" applyFill="1" applyAlignment="1">
      <alignmen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164" fontId="15" fillId="0" borderId="1" xfId="0" applyNumberFormat="1" applyFont="1" applyBorder="1" applyAlignment="1">
      <alignment horizontal="center" vertical="center"/>
    </xf>
    <xf numFmtId="164" fontId="15" fillId="0" borderId="1" xfId="0" applyNumberFormat="1" applyFont="1" applyBorder="1" applyAlignment="1">
      <alignment horizontal="center" vertical="center" wrapText="1"/>
    </xf>
    <xf numFmtId="164" fontId="0" fillId="0" borderId="5" xfId="0" applyNumberFormat="1" applyBorder="1" applyAlignment="1" applyProtection="1">
      <alignment horizontal="center" vertical="center" wrapText="1"/>
      <protection locked="0"/>
    </xf>
    <xf numFmtId="164" fontId="15" fillId="6"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4" fontId="0" fillId="2" borderId="1" xfId="0" applyNumberFormat="1" applyFill="1" applyBorder="1" applyAlignment="1">
      <alignment horizontal="center" vertical="center" wrapText="1"/>
    </xf>
    <xf numFmtId="6" fontId="2" fillId="0" borderId="1" xfId="0" applyNumberFormat="1" applyFont="1" applyBorder="1" applyAlignment="1">
      <alignment horizontal="center" vertical="center" wrapText="1"/>
    </xf>
    <xf numFmtId="0" fontId="17" fillId="7" borderId="1" xfId="0" applyFont="1" applyFill="1" applyBorder="1"/>
    <xf numFmtId="0" fontId="18" fillId="8" borderId="0" xfId="0" applyFont="1" applyFill="1"/>
    <xf numFmtId="0" fontId="18" fillId="8" borderId="0" xfId="0" applyFont="1" applyFill="1" applyAlignment="1">
      <alignment horizontal="right"/>
    </xf>
    <xf numFmtId="0" fontId="18" fillId="0" borderId="0" xfId="0" applyFont="1"/>
    <xf numFmtId="0" fontId="18" fillId="9" borderId="0" xfId="0" applyFont="1" applyFill="1"/>
    <xf numFmtId="6" fontId="18" fillId="9" borderId="0" xfId="0" applyNumberFormat="1" applyFont="1" applyFill="1" applyAlignment="1">
      <alignment horizontal="right"/>
    </xf>
    <xf numFmtId="0" fontId="18" fillId="10" borderId="0" xfId="0" applyFont="1" applyFill="1"/>
    <xf numFmtId="6" fontId="18" fillId="10" borderId="0" xfId="0" applyNumberFormat="1" applyFont="1" applyFill="1" applyAlignment="1">
      <alignment horizontal="right"/>
    </xf>
    <xf numFmtId="6" fontId="18" fillId="10" borderId="0" xfId="0" applyNumberFormat="1" applyFont="1" applyFill="1"/>
    <xf numFmtId="0" fontId="18" fillId="11" borderId="0" xfId="0" applyFont="1" applyFill="1"/>
    <xf numFmtId="8" fontId="18" fillId="11" borderId="0" xfId="0" applyNumberFormat="1" applyFont="1" applyFill="1"/>
    <xf numFmtId="6" fontId="18" fillId="11" borderId="0" xfId="0" applyNumberFormat="1" applyFont="1" applyFill="1"/>
    <xf numFmtId="0" fontId="18" fillId="12" borderId="0" xfId="0" applyFont="1" applyFill="1"/>
    <xf numFmtId="0" fontId="18" fillId="12" borderId="0" xfId="0" applyFont="1" applyFill="1" applyAlignment="1">
      <alignment horizontal="right"/>
    </xf>
    <xf numFmtId="0" fontId="2" fillId="3" borderId="0" xfId="0" applyFont="1" applyFill="1" applyAlignment="1">
      <alignment horizontal="center" vertical="center" wrapText="1"/>
    </xf>
    <xf numFmtId="0" fontId="13" fillId="3" borderId="0" xfId="1" applyFill="1" applyAlignment="1">
      <alignment horizontal="center" vertical="center" wrapText="1"/>
    </xf>
    <xf numFmtId="0" fontId="0" fillId="3" borderId="0" xfId="0" applyFill="1" applyAlignment="1">
      <alignment horizontal="center" vertical="center" wrapText="1"/>
    </xf>
    <xf numFmtId="0" fontId="14" fillId="3" borderId="0" xfId="1" applyFont="1" applyFill="1" applyAlignment="1">
      <alignment horizontal="center" vertical="center" wrapText="1"/>
    </xf>
    <xf numFmtId="0" fontId="8"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7" fillId="4" borderId="0" xfId="0" applyFont="1" applyFill="1" applyAlignment="1">
      <alignment horizontal="center" vertical="center" wrapText="1"/>
    </xf>
    <xf numFmtId="0" fontId="7" fillId="4"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3" borderId="5"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6" xfId="0" applyFill="1" applyBorder="1" applyAlignment="1">
      <alignment horizontal="center" vertical="center" wrapText="1"/>
    </xf>
    <xf numFmtId="0" fontId="0" fillId="3" borderId="8" xfId="0" applyFill="1" applyBorder="1" applyAlignment="1">
      <alignment horizontal="center" vertical="center" wrapText="1"/>
    </xf>
    <xf numFmtId="0" fontId="0" fillId="3" borderId="11" xfId="0" applyFill="1" applyBorder="1" applyAlignment="1">
      <alignment horizontal="center" vertical="center" wrapText="1"/>
    </xf>
    <xf numFmtId="0" fontId="5" fillId="3" borderId="0" xfId="0" applyFont="1" applyFill="1" applyAlignment="1">
      <alignment horizontal="center" vertical="center" wrapText="1"/>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0" fillId="6" borderId="11" xfId="0" applyFill="1" applyBorder="1" applyAlignment="1">
      <alignment horizontal="center" vertical="center" wrapText="1"/>
    </xf>
    <xf numFmtId="0" fontId="0" fillId="6" borderId="0" xfId="0" applyFill="1" applyAlignment="1">
      <alignment horizontal="center" vertical="center" wrapText="1"/>
    </xf>
    <xf numFmtId="0" fontId="6" fillId="2" borderId="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13" xfId="0" applyBorder="1" applyAlignment="1">
      <alignment horizontal="center" vertical="center" wrapText="1"/>
    </xf>
    <xf numFmtId="164" fontId="2" fillId="0" borderId="1"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cellXfs>
  <cellStyles count="2">
    <cellStyle name="Hyperlink" xfId="1" builtinId="8"/>
    <cellStyle name="Normal" xfId="0" builtinId="0"/>
  </cellStyles>
  <dxfs count="1">
    <dxf>
      <font>
        <b/>
        <i val="0"/>
        <strike val="0"/>
      </font>
      <fill>
        <patternFill>
          <bgColor theme="5" tint="0.79998168889431442"/>
        </patternFill>
      </fill>
    </dxf>
  </dxfs>
  <tableStyles count="0" defaultTableStyle="TableStyleMedium2" defaultPivotStyle="PivotStyleLight16"/>
  <colors>
    <mruColors>
      <color rgb="FFFFFFFF"/>
      <color rgb="FFF6C900"/>
      <color rgb="FF1A7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hesu.org.uk/opportunities/hub/finance/studentgroupfunding/" TargetMode="External"/><Relationship Id="rId1" Type="http://schemas.openxmlformats.org/officeDocument/2006/relationships/hyperlink" Target="https://www.thesu.org.uk/opportunities/hub/affilia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hesu.org.uk/opportunities/hub/finance/studentgroupfunding/" TargetMode="External"/><Relationship Id="rId1" Type="http://schemas.openxmlformats.org/officeDocument/2006/relationships/hyperlink" Target="https://www.thesu.org.uk/opportunities/hub/affiliation/"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ADB6B-CCCE-4CD6-8544-D7471A477978}">
  <dimension ref="A1:AK108"/>
  <sheetViews>
    <sheetView tabSelected="1" zoomScale="85" zoomScaleNormal="85" workbookViewId="0">
      <selection activeCell="L11" sqref="L11"/>
    </sheetView>
  </sheetViews>
  <sheetFormatPr defaultColWidth="8.7265625" defaultRowHeight="14.5" x14ac:dyDescent="0.35"/>
  <cols>
    <col min="1" max="1" width="4.26953125" style="1" customWidth="1"/>
    <col min="2" max="2" width="4.1796875" style="1" customWidth="1"/>
    <col min="3" max="3" width="39.6328125" style="1" customWidth="1"/>
    <col min="4" max="4" width="13" style="1" customWidth="1"/>
    <col min="5" max="5" width="19.26953125" style="1" customWidth="1"/>
    <col min="6" max="6" width="9.54296875" style="1" customWidth="1"/>
    <col min="7" max="7" width="6.453125" style="1" customWidth="1"/>
    <col min="8" max="9" width="4.81640625" style="1" customWidth="1"/>
    <col min="10" max="10" width="34.81640625" style="1" customWidth="1"/>
    <col min="11" max="11" width="20.1796875" style="1" customWidth="1"/>
    <col min="12" max="12" width="16.26953125" style="1" customWidth="1"/>
    <col min="13" max="13" width="12.1796875" style="1" customWidth="1"/>
    <col min="14" max="14" width="5.26953125" style="1" customWidth="1"/>
    <col min="15" max="15" width="5.81640625" style="1" customWidth="1"/>
    <col min="16" max="16" width="51.54296875" style="1" customWidth="1"/>
    <col min="17" max="17" width="20.7265625" style="1" customWidth="1"/>
    <col min="18" max="18" width="7.26953125" style="1" customWidth="1"/>
    <col min="19" max="16384" width="8.7265625" style="1"/>
  </cols>
  <sheetData>
    <row r="1" spans="1:37"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4.5" customHeight="1" x14ac:dyDescent="0.35">
      <c r="A2" s="2"/>
      <c r="B2" s="2"/>
      <c r="C2" s="2"/>
      <c r="D2" s="2"/>
      <c r="E2" s="2"/>
      <c r="F2" s="2"/>
      <c r="G2" s="2"/>
      <c r="H2" s="2"/>
      <c r="I2" s="2"/>
      <c r="J2" s="57" t="s">
        <v>0</v>
      </c>
      <c r="K2" s="57"/>
      <c r="L2" s="58" t="s">
        <v>1</v>
      </c>
      <c r="M2" s="2"/>
      <c r="N2" s="2"/>
      <c r="O2" s="2"/>
      <c r="P2" s="59" t="s">
        <v>394</v>
      </c>
      <c r="Q2" s="60" t="s">
        <v>2</v>
      </c>
      <c r="R2" s="2"/>
      <c r="S2" s="2"/>
      <c r="T2" s="2"/>
      <c r="U2" s="2"/>
      <c r="V2" s="2"/>
      <c r="W2" s="2"/>
      <c r="X2" s="2"/>
      <c r="Y2" s="2"/>
      <c r="Z2" s="2"/>
      <c r="AA2" s="2"/>
      <c r="AB2" s="2"/>
      <c r="AC2" s="2"/>
      <c r="AD2" s="2"/>
      <c r="AE2" s="2"/>
      <c r="AF2" s="2"/>
      <c r="AG2" s="2"/>
      <c r="AH2" s="2"/>
      <c r="AI2" s="2"/>
      <c r="AJ2" s="2"/>
      <c r="AK2" s="2"/>
    </row>
    <row r="3" spans="1:37" ht="14.5" customHeight="1" x14ac:dyDescent="0.35">
      <c r="A3" s="2"/>
      <c r="B3" s="61" t="s">
        <v>3</v>
      </c>
      <c r="C3" s="61"/>
      <c r="D3" s="61"/>
      <c r="E3" s="61"/>
      <c r="F3" s="61"/>
      <c r="G3" s="61"/>
      <c r="H3" s="2"/>
      <c r="I3" s="2"/>
      <c r="J3" s="57"/>
      <c r="K3" s="57"/>
      <c r="L3" s="58"/>
      <c r="M3" s="2"/>
      <c r="N3" s="2"/>
      <c r="O3" s="2"/>
      <c r="P3" s="59"/>
      <c r="Q3" s="60"/>
      <c r="R3" s="2"/>
      <c r="S3" s="2"/>
      <c r="T3" s="2"/>
      <c r="U3" s="2"/>
      <c r="V3" s="2"/>
      <c r="W3" s="2"/>
      <c r="X3" s="2"/>
      <c r="Y3" s="2"/>
      <c r="Z3" s="2"/>
      <c r="AA3" s="2"/>
      <c r="AB3" s="2"/>
      <c r="AC3" s="2"/>
      <c r="AD3" s="2"/>
      <c r="AE3" s="2"/>
      <c r="AF3" s="2"/>
      <c r="AG3" s="2"/>
      <c r="AH3" s="2"/>
      <c r="AI3" s="2"/>
      <c r="AJ3" s="2"/>
      <c r="AK3" s="2"/>
    </row>
    <row r="4" spans="1:37" ht="14.5" customHeight="1" x14ac:dyDescent="0.35">
      <c r="A4" s="2"/>
      <c r="B4" s="61"/>
      <c r="C4" s="61"/>
      <c r="D4" s="61"/>
      <c r="E4" s="61"/>
      <c r="F4" s="61"/>
      <c r="G4" s="61"/>
      <c r="H4" s="2"/>
      <c r="I4" s="15"/>
      <c r="J4" s="2"/>
      <c r="K4" s="2"/>
      <c r="L4" s="2"/>
      <c r="M4" s="2"/>
      <c r="N4" s="2"/>
      <c r="O4" s="2"/>
      <c r="P4" s="62" t="s">
        <v>4</v>
      </c>
      <c r="Q4" s="62"/>
      <c r="R4" s="2"/>
      <c r="S4" s="2"/>
      <c r="T4" s="2"/>
      <c r="U4" s="2"/>
      <c r="V4" s="2"/>
      <c r="W4" s="2"/>
      <c r="X4" s="2"/>
      <c r="Y4" s="2"/>
      <c r="Z4" s="2"/>
      <c r="AA4" s="2"/>
      <c r="AB4" s="2"/>
      <c r="AC4" s="2"/>
      <c r="AD4" s="2"/>
      <c r="AE4" s="2"/>
      <c r="AF4" s="2"/>
      <c r="AG4" s="2"/>
      <c r="AH4" s="2"/>
      <c r="AI4" s="2"/>
      <c r="AJ4" s="2"/>
      <c r="AK4" s="2"/>
    </row>
    <row r="5" spans="1:37" ht="22.5" customHeight="1" x14ac:dyDescent="0.35">
      <c r="A5" s="2"/>
      <c r="B5" s="64" t="s">
        <v>5</v>
      </c>
      <c r="C5" s="64"/>
      <c r="D5" s="64"/>
      <c r="E5" s="64"/>
      <c r="F5" s="64"/>
      <c r="G5" s="64"/>
      <c r="H5" s="2"/>
      <c r="I5" s="9"/>
      <c r="J5" s="65" t="s">
        <v>6</v>
      </c>
      <c r="K5" s="65"/>
      <c r="L5" s="65"/>
      <c r="M5" s="65"/>
      <c r="N5" s="10"/>
      <c r="O5" s="2"/>
      <c r="P5" s="63"/>
      <c r="Q5" s="63"/>
      <c r="R5" s="2"/>
      <c r="S5" s="2"/>
      <c r="T5" s="2"/>
      <c r="U5" s="2"/>
      <c r="V5" s="2"/>
      <c r="W5" s="2"/>
      <c r="X5" s="2"/>
      <c r="Y5" s="2"/>
      <c r="Z5" s="2"/>
      <c r="AA5" s="2"/>
      <c r="AB5" s="2"/>
      <c r="AC5" s="2"/>
      <c r="AD5" s="2"/>
      <c r="AE5" s="2"/>
      <c r="AF5" s="2"/>
      <c r="AG5" s="2"/>
      <c r="AH5" s="2"/>
      <c r="AI5" s="2"/>
      <c r="AJ5" s="2"/>
      <c r="AK5" s="2"/>
    </row>
    <row r="6" spans="1:37" ht="22.5" customHeight="1" x14ac:dyDescent="0.35">
      <c r="A6" s="2"/>
      <c r="B6" s="64"/>
      <c r="C6" s="64"/>
      <c r="D6" s="64"/>
      <c r="E6" s="64"/>
      <c r="F6" s="64"/>
      <c r="G6" s="64"/>
      <c r="H6" s="2"/>
      <c r="I6" s="9"/>
      <c r="J6" s="66"/>
      <c r="K6" s="66"/>
      <c r="L6" s="66"/>
      <c r="M6" s="66"/>
      <c r="N6" s="10"/>
      <c r="O6" s="2"/>
      <c r="P6" s="67" t="s">
        <v>7</v>
      </c>
      <c r="Q6" s="67"/>
      <c r="R6" s="2"/>
      <c r="S6" s="2"/>
      <c r="T6" s="2"/>
      <c r="U6" s="2"/>
      <c r="V6" s="2"/>
      <c r="W6" s="2"/>
      <c r="X6" s="2"/>
      <c r="Y6" s="2"/>
      <c r="Z6" s="2"/>
      <c r="AA6" s="2"/>
      <c r="AB6" s="2"/>
      <c r="AC6" s="2"/>
      <c r="AD6" s="2"/>
      <c r="AE6" s="2"/>
      <c r="AF6" s="2"/>
      <c r="AG6" s="2"/>
      <c r="AH6" s="2"/>
      <c r="AI6" s="2"/>
      <c r="AJ6" s="2"/>
      <c r="AK6" s="2"/>
    </row>
    <row r="7" spans="1:37" ht="22.5" customHeight="1" x14ac:dyDescent="0.35">
      <c r="A7" s="2"/>
      <c r="B7" s="64"/>
      <c r="C7" s="64"/>
      <c r="D7" s="64"/>
      <c r="E7" s="64"/>
      <c r="F7" s="64"/>
      <c r="G7" s="64"/>
      <c r="H7" s="2"/>
      <c r="I7" s="9"/>
      <c r="J7" s="32"/>
      <c r="K7" s="32"/>
      <c r="L7" s="32"/>
      <c r="M7" s="32"/>
      <c r="N7" s="10"/>
      <c r="O7" s="2"/>
      <c r="P7" s="34" t="s">
        <v>395</v>
      </c>
      <c r="Q7" s="39">
        <f>C12</f>
        <v>0</v>
      </c>
      <c r="R7" s="2"/>
      <c r="S7" s="2"/>
      <c r="T7" s="2"/>
      <c r="U7" s="2"/>
      <c r="V7" s="2"/>
      <c r="W7" s="2"/>
      <c r="X7" s="2"/>
      <c r="Y7" s="2"/>
      <c r="Z7" s="2"/>
      <c r="AA7" s="2"/>
      <c r="AB7" s="2"/>
      <c r="AC7" s="2"/>
      <c r="AD7" s="2"/>
      <c r="AE7" s="2"/>
      <c r="AF7" s="2"/>
      <c r="AG7" s="2"/>
      <c r="AH7" s="2"/>
      <c r="AI7" s="2"/>
      <c r="AJ7" s="2"/>
      <c r="AK7" s="2"/>
    </row>
    <row r="8" spans="1:37" ht="18.649999999999999" customHeight="1" x14ac:dyDescent="0.35">
      <c r="A8" s="2"/>
      <c r="B8" s="64"/>
      <c r="C8" s="64"/>
      <c r="D8" s="64"/>
      <c r="E8" s="64"/>
      <c r="F8" s="64"/>
      <c r="G8" s="64"/>
      <c r="H8" s="2"/>
      <c r="I8" s="9"/>
      <c r="J8" s="68" t="s">
        <v>452</v>
      </c>
      <c r="K8" s="69"/>
      <c r="L8" s="69"/>
      <c r="M8" s="70"/>
      <c r="N8" s="10"/>
      <c r="O8" s="2"/>
      <c r="P8" s="35" t="s">
        <v>9</v>
      </c>
      <c r="Q8" s="36">
        <f>SUM(F18:F25)</f>
        <v>0</v>
      </c>
      <c r="R8" s="11"/>
      <c r="S8" s="11"/>
      <c r="T8" s="2"/>
      <c r="U8" s="2"/>
      <c r="V8" s="2"/>
      <c r="W8" s="2"/>
      <c r="X8" s="2"/>
      <c r="Y8" s="2"/>
      <c r="Z8" s="2"/>
      <c r="AA8" s="2"/>
      <c r="AB8" s="2"/>
      <c r="AC8" s="2"/>
      <c r="AD8" s="2"/>
      <c r="AE8" s="2"/>
      <c r="AF8" s="2"/>
      <c r="AG8" s="2"/>
      <c r="AH8" s="2"/>
      <c r="AI8" s="2"/>
      <c r="AJ8" s="2"/>
      <c r="AK8" s="2"/>
    </row>
    <row r="9" spans="1:37" ht="29" x14ac:dyDescent="0.35">
      <c r="A9" s="2"/>
      <c r="B9" s="64"/>
      <c r="C9" s="64"/>
      <c r="D9" s="64"/>
      <c r="E9" s="64"/>
      <c r="F9" s="64"/>
      <c r="G9" s="64"/>
      <c r="H9" s="2"/>
      <c r="I9" s="9"/>
      <c r="J9" s="5" t="s">
        <v>10</v>
      </c>
      <c r="K9" s="5" t="s">
        <v>11</v>
      </c>
      <c r="L9" s="5" t="s">
        <v>12</v>
      </c>
      <c r="M9" s="5" t="s">
        <v>13</v>
      </c>
      <c r="N9" s="10"/>
      <c r="O9" s="2"/>
      <c r="P9" s="35" t="s">
        <v>14</v>
      </c>
      <c r="Q9" s="36">
        <f>SUM(F34:F39)</f>
        <v>0</v>
      </c>
      <c r="R9" s="11"/>
      <c r="S9" s="11"/>
      <c r="T9" s="2"/>
      <c r="U9" s="2"/>
      <c r="V9" s="2"/>
      <c r="W9" s="2"/>
      <c r="X9" s="2"/>
      <c r="Y9" s="2"/>
      <c r="Z9" s="2"/>
      <c r="AA9" s="2"/>
      <c r="AB9" s="2"/>
      <c r="AC9" s="2"/>
      <c r="AD9" s="2"/>
      <c r="AE9" s="2"/>
      <c r="AF9" s="2"/>
      <c r="AG9" s="2"/>
      <c r="AH9" s="2"/>
      <c r="AI9" s="2"/>
      <c r="AJ9" s="2"/>
      <c r="AK9" s="2"/>
    </row>
    <row r="10" spans="1:37" ht="15" customHeight="1" x14ac:dyDescent="0.35">
      <c r="A10" s="2"/>
      <c r="B10" s="3"/>
      <c r="C10" s="33"/>
      <c r="D10" s="33"/>
      <c r="E10" s="33"/>
      <c r="F10" s="33"/>
      <c r="G10" s="3"/>
      <c r="H10" s="2"/>
      <c r="I10" s="9"/>
      <c r="J10" s="4"/>
      <c r="K10" s="17"/>
      <c r="L10" s="4"/>
      <c r="M10" s="17">
        <f>K10*L10</f>
        <v>0</v>
      </c>
      <c r="N10" s="10"/>
      <c r="O10" s="2"/>
      <c r="P10" s="35" t="s">
        <v>15</v>
      </c>
      <c r="Q10" s="36">
        <f>SUM(F47:F49)</f>
        <v>0</v>
      </c>
      <c r="R10" s="11"/>
      <c r="S10" s="11"/>
      <c r="T10" s="2"/>
      <c r="U10" s="2"/>
      <c r="V10" s="2"/>
      <c r="W10" s="2"/>
      <c r="X10" s="2"/>
      <c r="Y10" s="2"/>
      <c r="Z10" s="2"/>
      <c r="AA10" s="2"/>
      <c r="AB10" s="2"/>
      <c r="AC10" s="2"/>
      <c r="AD10" s="2"/>
      <c r="AE10" s="2"/>
      <c r="AF10" s="2"/>
      <c r="AG10" s="2"/>
      <c r="AH10" s="2"/>
      <c r="AI10" s="2"/>
      <c r="AJ10" s="2"/>
      <c r="AK10" s="2"/>
    </row>
    <row r="11" spans="1:37" ht="15" customHeight="1" x14ac:dyDescent="0.35">
      <c r="A11" s="2"/>
      <c r="B11" s="3"/>
      <c r="C11" s="31"/>
      <c r="D11" s="73" t="s">
        <v>16</v>
      </c>
      <c r="E11" s="74"/>
      <c r="F11" s="75"/>
      <c r="G11" s="3"/>
      <c r="H11" s="2"/>
      <c r="I11" s="10"/>
      <c r="J11" s="4"/>
      <c r="K11" s="17"/>
      <c r="L11" s="4"/>
      <c r="M11" s="17">
        <f>K11*L11</f>
        <v>0</v>
      </c>
      <c r="N11" s="10"/>
      <c r="O11" s="2"/>
      <c r="P11" s="35" t="s">
        <v>17</v>
      </c>
      <c r="Q11" s="36">
        <f>SUM(F53:F56)</f>
        <v>0</v>
      </c>
      <c r="R11" s="11"/>
      <c r="S11" s="11"/>
      <c r="T11" s="2"/>
      <c r="U11" s="2"/>
      <c r="V11" s="2"/>
      <c r="W11" s="2"/>
      <c r="X11" s="2"/>
      <c r="Y11" s="2"/>
      <c r="Z11" s="2"/>
      <c r="AA11" s="2"/>
      <c r="AB11" s="2"/>
      <c r="AC11" s="2"/>
      <c r="AD11" s="2"/>
      <c r="AE11" s="2"/>
      <c r="AF11" s="2"/>
      <c r="AG11" s="2"/>
      <c r="AH11" s="2"/>
      <c r="AI11" s="2"/>
      <c r="AJ11" s="2"/>
      <c r="AK11" s="2"/>
    </row>
    <row r="12" spans="1:37" ht="14.5" customHeight="1" x14ac:dyDescent="0.35">
      <c r="A12" s="2"/>
      <c r="B12" s="2"/>
      <c r="C12" s="38"/>
      <c r="D12" s="76" t="s">
        <v>415</v>
      </c>
      <c r="E12" s="77"/>
      <c r="F12" s="77"/>
      <c r="G12" s="23"/>
      <c r="H12" s="2"/>
      <c r="I12" s="10"/>
      <c r="J12" s="4"/>
      <c r="K12" s="17"/>
      <c r="L12" s="4"/>
      <c r="M12" s="17">
        <f t="shared" ref="M12:M16" si="0">K12*L12</f>
        <v>0</v>
      </c>
      <c r="N12" s="10"/>
      <c r="O12" s="2"/>
      <c r="P12" s="34" t="s">
        <v>416</v>
      </c>
      <c r="Q12" s="37">
        <f>SUM(Q8:Q11)</f>
        <v>0</v>
      </c>
      <c r="R12" s="11"/>
      <c r="S12" s="11"/>
      <c r="T12" s="2"/>
      <c r="U12" s="2"/>
      <c r="V12" s="2"/>
      <c r="W12" s="2"/>
      <c r="X12" s="2"/>
      <c r="Y12" s="2"/>
      <c r="Z12" s="2"/>
      <c r="AA12" s="2"/>
      <c r="AB12" s="2"/>
      <c r="AC12" s="2"/>
      <c r="AD12" s="2"/>
      <c r="AE12" s="2"/>
      <c r="AF12" s="2"/>
      <c r="AG12" s="2"/>
      <c r="AH12" s="2"/>
      <c r="AI12" s="2"/>
      <c r="AJ12" s="2"/>
      <c r="AK12" s="2"/>
    </row>
    <row r="13" spans="1:37" ht="14.5" customHeight="1" x14ac:dyDescent="0.35">
      <c r="A13" s="2"/>
      <c r="B13" s="3"/>
      <c r="C13" s="3"/>
      <c r="D13" s="3"/>
      <c r="E13" s="3"/>
      <c r="F13" s="3"/>
      <c r="G13" s="3"/>
      <c r="H13" s="2"/>
      <c r="I13" s="10"/>
      <c r="J13" s="4"/>
      <c r="K13" s="17"/>
      <c r="L13" s="4"/>
      <c r="M13" s="17">
        <f t="shared" si="0"/>
        <v>0</v>
      </c>
      <c r="N13" s="10"/>
      <c r="O13" s="2"/>
      <c r="P13" s="2"/>
      <c r="Q13" s="2"/>
      <c r="R13" s="11"/>
      <c r="S13" s="11"/>
      <c r="T13" s="2"/>
      <c r="U13" s="2"/>
      <c r="V13" s="2"/>
      <c r="W13" s="2"/>
      <c r="X13" s="2"/>
      <c r="Y13" s="2"/>
      <c r="Z13" s="2"/>
      <c r="AA13" s="2"/>
      <c r="AB13" s="2"/>
      <c r="AC13" s="2"/>
      <c r="AD13" s="2"/>
      <c r="AE13" s="2"/>
      <c r="AF13" s="2"/>
      <c r="AG13" s="2"/>
      <c r="AH13" s="2"/>
      <c r="AI13" s="2"/>
      <c r="AJ13" s="2"/>
      <c r="AK13" s="2"/>
    </row>
    <row r="14" spans="1:37" x14ac:dyDescent="0.35">
      <c r="A14" s="2"/>
      <c r="B14" s="8"/>
      <c r="C14" s="78" t="s">
        <v>18</v>
      </c>
      <c r="D14" s="78"/>
      <c r="E14" s="78"/>
      <c r="F14" s="78"/>
      <c r="G14" s="8"/>
      <c r="H14" s="2"/>
      <c r="I14" s="10"/>
      <c r="J14" s="4"/>
      <c r="K14" s="17"/>
      <c r="L14" s="4"/>
      <c r="M14" s="17">
        <f t="shared" si="0"/>
        <v>0</v>
      </c>
      <c r="N14" s="10"/>
      <c r="O14" s="2"/>
      <c r="P14" s="79" t="s">
        <v>19</v>
      </c>
      <c r="Q14" s="80"/>
      <c r="R14" s="12"/>
      <c r="S14" s="12"/>
      <c r="T14" s="2"/>
      <c r="U14" s="2"/>
      <c r="V14" s="2"/>
      <c r="W14" s="2"/>
      <c r="X14" s="2"/>
      <c r="Y14" s="2"/>
      <c r="Z14" s="2"/>
      <c r="AA14" s="2"/>
      <c r="AB14" s="2"/>
      <c r="AC14" s="2"/>
      <c r="AD14" s="2"/>
      <c r="AE14" s="2"/>
      <c r="AF14" s="2"/>
      <c r="AG14" s="2"/>
      <c r="AH14" s="2"/>
      <c r="AI14" s="2"/>
      <c r="AJ14" s="2"/>
      <c r="AK14" s="2"/>
    </row>
    <row r="15" spans="1:37" ht="14.5" customHeight="1" x14ac:dyDescent="0.35">
      <c r="A15" s="2"/>
      <c r="B15" s="8"/>
      <c r="C15" s="78"/>
      <c r="D15" s="78"/>
      <c r="E15" s="78"/>
      <c r="F15" s="78"/>
      <c r="G15" s="8"/>
      <c r="H15" s="2"/>
      <c r="I15" s="10"/>
      <c r="J15" s="4"/>
      <c r="K15" s="17"/>
      <c r="L15" s="4"/>
      <c r="M15" s="17">
        <f t="shared" si="0"/>
        <v>0</v>
      </c>
      <c r="N15" s="10"/>
      <c r="O15" s="2"/>
      <c r="P15" s="14" t="s">
        <v>8</v>
      </c>
      <c r="Q15" s="17">
        <f>SUM(M10:M16)</f>
        <v>0</v>
      </c>
      <c r="R15" s="12"/>
      <c r="S15" s="12"/>
      <c r="T15" s="2"/>
      <c r="U15" s="2"/>
      <c r="V15" s="2"/>
      <c r="W15" s="2"/>
      <c r="X15" s="2"/>
      <c r="Y15" s="2"/>
      <c r="Z15" s="2"/>
      <c r="AA15" s="2"/>
      <c r="AB15" s="2"/>
      <c r="AC15" s="2"/>
      <c r="AD15" s="2"/>
      <c r="AE15" s="2"/>
      <c r="AF15" s="2"/>
      <c r="AG15" s="2"/>
      <c r="AH15" s="2"/>
      <c r="AI15" s="2"/>
      <c r="AJ15" s="2"/>
      <c r="AK15" s="2"/>
    </row>
    <row r="16" spans="1:37" ht="14.5" customHeight="1" x14ac:dyDescent="0.35">
      <c r="A16" s="2"/>
      <c r="B16" s="8"/>
      <c r="C16" s="81" t="s">
        <v>9</v>
      </c>
      <c r="D16" s="82"/>
      <c r="E16" s="82"/>
      <c r="F16" s="83"/>
      <c r="G16" s="8"/>
      <c r="H16" s="2"/>
      <c r="I16" s="10"/>
      <c r="J16" s="28"/>
      <c r="K16" s="28"/>
      <c r="L16" s="28"/>
      <c r="M16" s="17">
        <f t="shared" si="0"/>
        <v>0</v>
      </c>
      <c r="N16" s="10"/>
      <c r="O16" s="2"/>
      <c r="P16" s="13" t="s">
        <v>20</v>
      </c>
      <c r="Q16" s="17">
        <f>SUM(M30:M33)</f>
        <v>0</v>
      </c>
      <c r="R16" s="2"/>
      <c r="S16" s="2"/>
      <c r="T16" s="2"/>
      <c r="U16" s="2"/>
      <c r="V16" s="2"/>
      <c r="W16" s="2"/>
      <c r="X16" s="2"/>
      <c r="Y16" s="2"/>
      <c r="Z16" s="2"/>
      <c r="AA16" s="2"/>
      <c r="AB16" s="2"/>
      <c r="AC16" s="2"/>
      <c r="AD16" s="2"/>
      <c r="AE16" s="2"/>
      <c r="AF16" s="2"/>
      <c r="AG16" s="2"/>
      <c r="AH16" s="2"/>
      <c r="AI16" s="2"/>
      <c r="AJ16" s="2"/>
      <c r="AK16" s="2"/>
    </row>
    <row r="17" spans="1:37" ht="14.5" customHeight="1" x14ac:dyDescent="0.35">
      <c r="A17" s="2"/>
      <c r="B17" s="8"/>
      <c r="C17" s="5" t="s">
        <v>21</v>
      </c>
      <c r="D17" s="5" t="s">
        <v>22</v>
      </c>
      <c r="E17" s="5" t="s">
        <v>23</v>
      </c>
      <c r="F17" s="5" t="s">
        <v>13</v>
      </c>
      <c r="G17" s="8"/>
      <c r="H17" s="2"/>
      <c r="I17" s="10"/>
      <c r="J17" s="84" t="s">
        <v>24</v>
      </c>
      <c r="K17" s="84"/>
      <c r="L17" s="84"/>
      <c r="M17" s="84"/>
      <c r="N17" s="10"/>
      <c r="O17" s="2"/>
      <c r="P17" s="14" t="s">
        <v>25</v>
      </c>
      <c r="Q17" s="17">
        <f>SUM(K23:K26)</f>
        <v>0</v>
      </c>
      <c r="R17" s="2"/>
      <c r="S17" s="2"/>
      <c r="T17" s="2"/>
      <c r="U17" s="2"/>
      <c r="V17" s="2"/>
      <c r="W17" s="2"/>
      <c r="X17" s="2"/>
      <c r="Y17" s="2"/>
      <c r="Z17" s="2"/>
      <c r="AA17" s="2"/>
      <c r="AB17" s="2"/>
      <c r="AC17" s="2"/>
      <c r="AD17" s="2"/>
      <c r="AE17" s="2"/>
      <c r="AF17" s="2"/>
      <c r="AG17" s="2"/>
      <c r="AH17" s="2"/>
      <c r="AI17" s="2"/>
      <c r="AJ17" s="2"/>
      <c r="AK17" s="2"/>
    </row>
    <row r="18" spans="1:37" ht="14.5" customHeight="1" x14ac:dyDescent="0.35">
      <c r="A18" s="2"/>
      <c r="B18" s="8"/>
      <c r="C18" s="4" t="s">
        <v>26</v>
      </c>
      <c r="D18" s="17"/>
      <c r="E18" s="4"/>
      <c r="F18" s="17">
        <f>D18*E18</f>
        <v>0</v>
      </c>
      <c r="G18" s="8"/>
      <c r="H18" s="2"/>
      <c r="I18" s="10"/>
      <c r="J18" s="85"/>
      <c r="K18" s="85"/>
      <c r="L18" s="85"/>
      <c r="M18" s="85"/>
      <c r="N18" s="10"/>
      <c r="O18" s="2"/>
      <c r="P18" s="14" t="s">
        <v>27</v>
      </c>
      <c r="Q18" s="17">
        <f>SUM(M40:M43)</f>
        <v>0</v>
      </c>
      <c r="R18" s="2"/>
      <c r="S18" s="2"/>
      <c r="T18" s="2"/>
      <c r="U18" s="2"/>
      <c r="V18" s="2"/>
      <c r="W18" s="2"/>
      <c r="X18" s="2"/>
      <c r="Y18" s="2"/>
      <c r="Z18" s="2"/>
      <c r="AA18" s="2"/>
      <c r="AB18" s="2"/>
      <c r="AC18" s="2"/>
      <c r="AD18" s="2"/>
      <c r="AE18" s="2"/>
      <c r="AF18" s="2"/>
      <c r="AG18" s="2"/>
      <c r="AH18" s="2"/>
      <c r="AI18" s="2"/>
      <c r="AJ18" s="2"/>
      <c r="AK18" s="2"/>
    </row>
    <row r="19" spans="1:37" ht="14.5" customHeight="1" x14ac:dyDescent="0.35">
      <c r="A19" s="2"/>
      <c r="B19" s="8"/>
      <c r="C19" s="4" t="s">
        <v>414</v>
      </c>
      <c r="D19" s="17"/>
      <c r="E19" s="4"/>
      <c r="F19" s="17">
        <f t="shared" ref="F19:F25" si="1">D19*E19</f>
        <v>0</v>
      </c>
      <c r="G19" s="8"/>
      <c r="H19" s="2"/>
      <c r="I19" s="10"/>
      <c r="J19" s="86"/>
      <c r="K19" s="86"/>
      <c r="L19" s="86"/>
      <c r="M19" s="86"/>
      <c r="N19" s="10"/>
      <c r="O19" s="2"/>
      <c r="P19" s="14" t="s">
        <v>29</v>
      </c>
      <c r="Q19" s="17">
        <f>SUM(M53:M56)</f>
        <v>0</v>
      </c>
      <c r="R19" s="2"/>
      <c r="S19" s="2"/>
      <c r="T19" s="2"/>
      <c r="U19" s="2"/>
      <c r="V19" s="2"/>
      <c r="W19" s="2"/>
      <c r="X19" s="2"/>
      <c r="Y19" s="2"/>
      <c r="Z19" s="2"/>
      <c r="AA19" s="2"/>
      <c r="AB19" s="2"/>
      <c r="AC19" s="2"/>
      <c r="AD19" s="2"/>
      <c r="AE19" s="2"/>
      <c r="AF19" s="2"/>
      <c r="AG19" s="2"/>
      <c r="AH19" s="2"/>
      <c r="AI19" s="2"/>
      <c r="AJ19" s="2"/>
      <c r="AK19" s="2"/>
    </row>
    <row r="20" spans="1:37" x14ac:dyDescent="0.35">
      <c r="A20" s="2"/>
      <c r="B20" s="8"/>
      <c r="C20" s="4" t="s">
        <v>393</v>
      </c>
      <c r="D20" s="17"/>
      <c r="E20" s="4"/>
      <c r="F20" s="17">
        <f t="shared" si="1"/>
        <v>0</v>
      </c>
      <c r="G20" s="8"/>
      <c r="H20" s="2"/>
      <c r="I20" s="10"/>
      <c r="J20" s="10"/>
      <c r="K20" s="10"/>
      <c r="L20" s="10"/>
      <c r="M20" s="10"/>
      <c r="N20" s="10"/>
      <c r="O20" s="2"/>
      <c r="P20" s="13" t="s">
        <v>417</v>
      </c>
      <c r="Q20" s="17">
        <f>SUM(Q15:Q19)</f>
        <v>0</v>
      </c>
      <c r="R20" s="2"/>
      <c r="S20" s="2"/>
      <c r="T20" s="2"/>
      <c r="U20" s="2"/>
      <c r="V20" s="2"/>
      <c r="W20" s="2"/>
      <c r="X20" s="2"/>
      <c r="Y20" s="2"/>
      <c r="Z20" s="2"/>
      <c r="AA20" s="2"/>
      <c r="AB20" s="2"/>
      <c r="AC20" s="2"/>
      <c r="AD20" s="2"/>
      <c r="AE20" s="2"/>
      <c r="AF20" s="2"/>
      <c r="AG20" s="2"/>
      <c r="AH20" s="2"/>
      <c r="AI20" s="2"/>
      <c r="AJ20" s="2"/>
      <c r="AK20" s="2"/>
    </row>
    <row r="21" spans="1:37" x14ac:dyDescent="0.35">
      <c r="A21" s="2"/>
      <c r="B21" s="8"/>
      <c r="C21" s="4"/>
      <c r="D21" s="17"/>
      <c r="E21" s="4"/>
      <c r="F21" s="17">
        <f t="shared" si="1"/>
        <v>0</v>
      </c>
      <c r="G21" s="8"/>
      <c r="H21" s="2"/>
      <c r="I21" s="10"/>
      <c r="J21" s="68" t="s">
        <v>25</v>
      </c>
      <c r="K21" s="69"/>
      <c r="L21" s="69"/>
      <c r="M21" s="70"/>
      <c r="N21" s="10"/>
      <c r="O21" s="2"/>
      <c r="P21" s="2"/>
      <c r="Q21" s="2"/>
      <c r="R21" s="2"/>
      <c r="S21" s="2"/>
      <c r="T21" s="2"/>
      <c r="U21" s="2"/>
      <c r="V21" s="2"/>
      <c r="W21" s="2"/>
      <c r="X21" s="2"/>
      <c r="Y21" s="2"/>
      <c r="Z21" s="2"/>
      <c r="AA21" s="2"/>
      <c r="AB21" s="2"/>
      <c r="AC21" s="2"/>
      <c r="AD21" s="2"/>
      <c r="AE21" s="2"/>
      <c r="AF21" s="2"/>
      <c r="AG21" s="2"/>
      <c r="AH21" s="2"/>
      <c r="AI21" s="2"/>
      <c r="AJ21" s="2"/>
      <c r="AK21" s="2"/>
    </row>
    <row r="22" spans="1:37" ht="18.5" x14ac:dyDescent="0.35">
      <c r="A22" s="2"/>
      <c r="B22" s="8"/>
      <c r="C22" s="16"/>
      <c r="D22" s="17"/>
      <c r="E22" s="16"/>
      <c r="F22" s="17">
        <f t="shared" si="1"/>
        <v>0</v>
      </c>
      <c r="G22" s="8"/>
      <c r="H22" s="2"/>
      <c r="I22" s="10"/>
      <c r="J22" s="5" t="s">
        <v>30</v>
      </c>
      <c r="K22" s="5" t="s">
        <v>31</v>
      </c>
      <c r="L22" s="68" t="s">
        <v>32</v>
      </c>
      <c r="M22" s="70"/>
      <c r="N22" s="10"/>
      <c r="O22" s="2"/>
      <c r="P22" s="20" t="s">
        <v>418</v>
      </c>
      <c r="Q22" s="19">
        <f>Q12-Q20</f>
        <v>0</v>
      </c>
      <c r="R22" s="2"/>
      <c r="S22" s="2"/>
      <c r="T22" s="2"/>
      <c r="U22" s="2"/>
      <c r="V22" s="2"/>
      <c r="W22" s="2"/>
      <c r="X22" s="2"/>
      <c r="Y22" s="2"/>
      <c r="Z22" s="2"/>
      <c r="AA22" s="2"/>
      <c r="AB22" s="2"/>
      <c r="AC22" s="2"/>
      <c r="AD22" s="2"/>
      <c r="AE22" s="2"/>
      <c r="AF22" s="2"/>
      <c r="AG22" s="2"/>
      <c r="AH22" s="2"/>
      <c r="AI22" s="2"/>
      <c r="AJ22" s="2"/>
      <c r="AK22" s="2"/>
    </row>
    <row r="23" spans="1:37" ht="18.5" x14ac:dyDescent="0.35">
      <c r="A23" s="2"/>
      <c r="B23" s="8"/>
      <c r="C23" s="16"/>
      <c r="D23" s="17"/>
      <c r="E23" s="16"/>
      <c r="F23" s="17">
        <f t="shared" si="1"/>
        <v>0</v>
      </c>
      <c r="G23" s="8"/>
      <c r="H23" s="2"/>
      <c r="I23" s="10"/>
      <c r="J23" s="4"/>
      <c r="K23" s="17"/>
      <c r="L23" s="71"/>
      <c r="M23" s="72"/>
      <c r="N23" s="10"/>
      <c r="O23" s="2"/>
      <c r="P23" s="87" t="s">
        <v>33</v>
      </c>
      <c r="Q23" s="87"/>
      <c r="R23" s="2"/>
      <c r="S23" s="2"/>
      <c r="T23" s="2"/>
      <c r="U23" s="2"/>
      <c r="V23" s="2"/>
      <c r="W23" s="2"/>
      <c r="X23" s="2"/>
      <c r="Y23" s="2"/>
      <c r="Z23" s="2"/>
      <c r="AA23" s="2"/>
      <c r="AB23" s="2"/>
      <c r="AC23" s="2"/>
      <c r="AD23" s="2"/>
      <c r="AE23" s="2"/>
      <c r="AF23" s="2"/>
      <c r="AG23" s="2"/>
      <c r="AH23" s="2"/>
      <c r="AI23" s="2"/>
      <c r="AJ23" s="2"/>
      <c r="AK23" s="2"/>
    </row>
    <row r="24" spans="1:37" x14ac:dyDescent="0.35">
      <c r="A24" s="2"/>
      <c r="B24" s="8"/>
      <c r="C24" s="16"/>
      <c r="D24" s="17"/>
      <c r="E24" s="16"/>
      <c r="F24" s="17">
        <f t="shared" si="1"/>
        <v>0</v>
      </c>
      <c r="G24" s="8"/>
      <c r="H24" s="2"/>
      <c r="I24" s="10"/>
      <c r="J24" s="4"/>
      <c r="K24" s="17"/>
      <c r="L24" s="71"/>
      <c r="M24" s="72"/>
      <c r="N24" s="10"/>
      <c r="O24" s="2"/>
      <c r="P24" s="2"/>
      <c r="Q24" s="2"/>
      <c r="R24" s="2"/>
      <c r="S24" s="2"/>
      <c r="T24" s="2"/>
      <c r="U24" s="2"/>
      <c r="V24" s="2"/>
      <c r="W24" s="2"/>
      <c r="X24" s="2"/>
      <c r="Y24" s="2"/>
      <c r="Z24" s="2"/>
      <c r="AA24" s="2"/>
      <c r="AB24" s="2"/>
      <c r="AC24" s="2"/>
      <c r="AD24" s="2"/>
      <c r="AE24" s="2"/>
      <c r="AF24" s="2"/>
      <c r="AG24" s="2"/>
      <c r="AH24" s="2"/>
      <c r="AI24" s="2"/>
      <c r="AJ24" s="2"/>
      <c r="AK24" s="2"/>
    </row>
    <row r="25" spans="1:37" ht="14.5" customHeight="1" x14ac:dyDescent="0.35">
      <c r="A25" s="2"/>
      <c r="B25" s="8"/>
      <c r="C25" s="16"/>
      <c r="D25" s="17"/>
      <c r="E25" s="16"/>
      <c r="F25" s="17">
        <f t="shared" si="1"/>
        <v>0</v>
      </c>
      <c r="G25" s="8"/>
      <c r="H25" s="2"/>
      <c r="I25" s="10"/>
      <c r="J25" s="4"/>
      <c r="K25" s="17"/>
      <c r="L25" s="71"/>
      <c r="M25" s="72"/>
      <c r="N25" s="10"/>
      <c r="O25" s="2"/>
      <c r="P25" s="89"/>
      <c r="Q25" s="89"/>
      <c r="R25" s="2"/>
      <c r="S25" s="2"/>
      <c r="T25" s="2"/>
      <c r="U25" s="2"/>
      <c r="V25" s="2"/>
      <c r="W25" s="2"/>
      <c r="X25" s="2"/>
      <c r="Y25" s="2"/>
      <c r="Z25" s="2"/>
      <c r="AA25" s="2"/>
      <c r="AB25" s="2"/>
      <c r="AC25" s="2"/>
      <c r="AD25" s="2"/>
      <c r="AE25" s="2"/>
      <c r="AF25" s="2"/>
      <c r="AG25" s="2"/>
      <c r="AH25" s="2"/>
      <c r="AI25" s="2"/>
      <c r="AJ25" s="2"/>
      <c r="AK25" s="2"/>
    </row>
    <row r="26" spans="1:37" ht="14.5" customHeight="1" x14ac:dyDescent="0.35">
      <c r="A26" s="2"/>
      <c r="B26" s="8"/>
      <c r="C26" s="91" t="s">
        <v>34</v>
      </c>
      <c r="D26" s="91"/>
      <c r="E26" s="91"/>
      <c r="F26" s="91"/>
      <c r="G26" s="8"/>
      <c r="H26" s="2"/>
      <c r="I26" s="10"/>
      <c r="J26" s="27"/>
      <c r="K26" s="27"/>
      <c r="L26" s="92"/>
      <c r="M26" s="92"/>
      <c r="N26" s="10"/>
      <c r="O26" s="2"/>
      <c r="P26" s="90"/>
      <c r="Q26" s="90"/>
      <c r="R26" s="2"/>
      <c r="S26" s="2"/>
      <c r="T26" s="2"/>
      <c r="U26" s="2"/>
      <c r="V26" s="2"/>
      <c r="W26" s="2"/>
      <c r="X26" s="2"/>
      <c r="Y26" s="2"/>
      <c r="Z26" s="2"/>
      <c r="AA26" s="2"/>
      <c r="AB26" s="2"/>
      <c r="AC26" s="2"/>
      <c r="AD26" s="2"/>
      <c r="AE26" s="2"/>
      <c r="AF26" s="2"/>
      <c r="AG26" s="2"/>
      <c r="AH26" s="2"/>
      <c r="AI26" s="2"/>
      <c r="AJ26" s="2"/>
      <c r="AK26" s="2"/>
    </row>
    <row r="27" spans="1:37" x14ac:dyDescent="0.35">
      <c r="A27" s="2"/>
      <c r="B27" s="8"/>
      <c r="C27" s="93"/>
      <c r="D27" s="93"/>
      <c r="E27" s="93"/>
      <c r="F27" s="93"/>
      <c r="G27" s="8"/>
      <c r="H27" s="2"/>
      <c r="I27" s="10"/>
      <c r="J27" s="21"/>
      <c r="K27" s="21"/>
      <c r="L27" s="21"/>
      <c r="M27" s="21"/>
      <c r="N27" s="10"/>
      <c r="O27" s="2"/>
      <c r="P27" s="5"/>
      <c r="Q27" s="40"/>
      <c r="R27" s="2"/>
      <c r="S27" s="2"/>
      <c r="T27" s="2"/>
      <c r="U27" s="2"/>
      <c r="V27" s="2"/>
      <c r="W27" s="2"/>
      <c r="X27" s="2"/>
      <c r="Y27" s="2"/>
      <c r="Z27" s="2"/>
      <c r="AA27" s="2"/>
      <c r="AB27" s="2"/>
      <c r="AC27" s="2"/>
      <c r="AD27" s="2"/>
      <c r="AE27" s="2"/>
      <c r="AF27" s="2"/>
      <c r="AG27" s="2"/>
      <c r="AH27" s="2"/>
      <c r="AI27" s="2"/>
      <c r="AJ27" s="2"/>
      <c r="AK27" s="2"/>
    </row>
    <row r="28" spans="1:37" x14ac:dyDescent="0.35">
      <c r="A28" s="2"/>
      <c r="B28" s="8"/>
      <c r="C28" s="93"/>
      <c r="D28" s="93"/>
      <c r="E28" s="93"/>
      <c r="F28" s="93"/>
      <c r="G28" s="8"/>
      <c r="H28" s="2"/>
      <c r="I28" s="10"/>
      <c r="J28" s="94" t="s">
        <v>20</v>
      </c>
      <c r="K28" s="94"/>
      <c r="L28" s="94"/>
      <c r="M28" s="94"/>
      <c r="N28" s="10"/>
      <c r="O28" s="2"/>
      <c r="P28" s="2"/>
      <c r="Q28" s="22"/>
      <c r="R28" s="2"/>
      <c r="S28" s="2"/>
      <c r="T28" s="2"/>
      <c r="U28" s="2"/>
      <c r="V28" s="2"/>
      <c r="W28" s="2"/>
      <c r="X28" s="2"/>
      <c r="Y28" s="2"/>
      <c r="Z28" s="2"/>
      <c r="AA28" s="2"/>
      <c r="AB28" s="2"/>
      <c r="AC28" s="2"/>
      <c r="AD28" s="2"/>
      <c r="AE28" s="2"/>
      <c r="AF28" s="2"/>
      <c r="AG28" s="2"/>
      <c r="AH28" s="2"/>
      <c r="AI28" s="2"/>
      <c r="AJ28" s="2"/>
      <c r="AK28" s="2"/>
    </row>
    <row r="29" spans="1:37" ht="29" x14ac:dyDescent="0.35">
      <c r="A29" s="2"/>
      <c r="B29" s="8"/>
      <c r="C29" s="93"/>
      <c r="D29" s="93"/>
      <c r="E29" s="93"/>
      <c r="F29" s="93"/>
      <c r="G29" s="8"/>
      <c r="H29" s="2"/>
      <c r="I29" s="10"/>
      <c r="J29" s="5" t="s">
        <v>36</v>
      </c>
      <c r="K29" s="5" t="s">
        <v>11</v>
      </c>
      <c r="L29" s="5" t="s">
        <v>12</v>
      </c>
      <c r="M29" s="5" t="s">
        <v>13</v>
      </c>
      <c r="N29" s="10"/>
      <c r="O29" s="2"/>
      <c r="P29" s="64"/>
      <c r="Q29" s="64"/>
      <c r="R29" s="2"/>
      <c r="S29" s="2"/>
      <c r="T29" s="2"/>
      <c r="U29" s="2"/>
      <c r="V29" s="2"/>
      <c r="W29" s="2"/>
      <c r="X29" s="2"/>
      <c r="Y29" s="2"/>
      <c r="Z29" s="2"/>
      <c r="AA29" s="2"/>
      <c r="AB29" s="2"/>
      <c r="AC29" s="2"/>
      <c r="AD29" s="2"/>
      <c r="AE29" s="2"/>
      <c r="AF29" s="2"/>
      <c r="AG29" s="2"/>
      <c r="AH29" s="2"/>
      <c r="AI29" s="2"/>
      <c r="AJ29" s="2"/>
      <c r="AK29" s="2"/>
    </row>
    <row r="30" spans="1:37" ht="17.149999999999999" customHeight="1" x14ac:dyDescent="0.35">
      <c r="A30" s="2"/>
      <c r="B30" s="8"/>
      <c r="C30" s="8"/>
      <c r="D30" s="8"/>
      <c r="E30" s="8"/>
      <c r="F30" s="8"/>
      <c r="G30" s="8"/>
      <c r="H30" s="2"/>
      <c r="I30" s="10"/>
      <c r="J30" s="7"/>
      <c r="K30" s="7"/>
      <c r="L30" s="7"/>
      <c r="M30" s="18">
        <f>K30*L30</f>
        <v>0</v>
      </c>
      <c r="N30" s="10"/>
      <c r="O30" s="2"/>
      <c r="P30" s="95"/>
      <c r="Q30" s="95"/>
      <c r="R30" s="2"/>
      <c r="S30" s="2"/>
      <c r="T30" s="2"/>
      <c r="U30" s="2"/>
      <c r="V30" s="2"/>
      <c r="W30" s="2"/>
      <c r="X30" s="2"/>
      <c r="Y30" s="2"/>
      <c r="Z30" s="2"/>
      <c r="AA30" s="2"/>
      <c r="AB30" s="2"/>
      <c r="AC30" s="2"/>
      <c r="AD30" s="2"/>
      <c r="AE30" s="2"/>
      <c r="AF30" s="2"/>
      <c r="AG30" s="2"/>
      <c r="AH30" s="2"/>
      <c r="AI30" s="2"/>
      <c r="AJ30" s="2"/>
      <c r="AK30" s="2"/>
    </row>
    <row r="31" spans="1:37" x14ac:dyDescent="0.35">
      <c r="A31" s="2"/>
      <c r="B31" s="8"/>
      <c r="C31" s="68" t="s">
        <v>14</v>
      </c>
      <c r="D31" s="69"/>
      <c r="E31" s="69"/>
      <c r="F31" s="70"/>
      <c r="G31" s="8"/>
      <c r="H31" s="2"/>
      <c r="I31" s="10"/>
      <c r="J31" s="7"/>
      <c r="K31" s="18"/>
      <c r="L31" s="7"/>
      <c r="M31" s="18">
        <f>K31*L31</f>
        <v>0</v>
      </c>
      <c r="N31" s="10"/>
      <c r="O31" s="2"/>
      <c r="P31" s="5"/>
      <c r="Q31" s="5"/>
      <c r="R31" s="2"/>
      <c r="S31" s="2"/>
      <c r="T31" s="2"/>
      <c r="U31" s="2"/>
      <c r="V31" s="2"/>
      <c r="W31" s="2"/>
      <c r="X31" s="2"/>
      <c r="Y31" s="2"/>
      <c r="Z31" s="2"/>
      <c r="AA31" s="2"/>
      <c r="AB31" s="2"/>
      <c r="AC31" s="2"/>
      <c r="AD31" s="2"/>
      <c r="AE31" s="2"/>
      <c r="AF31" s="2"/>
      <c r="AG31" s="2"/>
      <c r="AH31" s="2"/>
      <c r="AI31" s="2"/>
      <c r="AJ31" s="2"/>
      <c r="AK31" s="2"/>
    </row>
    <row r="32" spans="1:37" ht="14.5" customHeight="1" x14ac:dyDescent="0.35">
      <c r="A32" s="2"/>
      <c r="B32" s="8"/>
      <c r="C32" s="96" t="s">
        <v>39</v>
      </c>
      <c r="D32" s="96" t="s">
        <v>22</v>
      </c>
      <c r="E32" s="96" t="s">
        <v>40</v>
      </c>
      <c r="F32" s="96" t="s">
        <v>13</v>
      </c>
      <c r="G32" s="8"/>
      <c r="H32" s="2"/>
      <c r="I32" s="10"/>
      <c r="J32" s="4"/>
      <c r="K32" s="17"/>
      <c r="L32" s="4"/>
      <c r="M32" s="18">
        <f t="shared" ref="M32:M33" si="2">K32*L32</f>
        <v>0</v>
      </c>
      <c r="N32" s="10"/>
      <c r="O32" s="2"/>
      <c r="P32" s="40"/>
      <c r="Q32" s="41"/>
      <c r="R32" s="2"/>
      <c r="S32" s="2"/>
      <c r="T32" s="2"/>
      <c r="U32" s="2"/>
      <c r="V32" s="2"/>
      <c r="W32" s="2"/>
      <c r="X32" s="2"/>
      <c r="Y32" s="2"/>
      <c r="Z32" s="2"/>
      <c r="AA32" s="2"/>
      <c r="AB32" s="2"/>
      <c r="AC32" s="2"/>
      <c r="AD32" s="2"/>
      <c r="AE32" s="2"/>
      <c r="AF32" s="2"/>
      <c r="AG32" s="2"/>
      <c r="AH32" s="2"/>
      <c r="AI32" s="2"/>
      <c r="AJ32" s="2"/>
      <c r="AK32" s="2"/>
    </row>
    <row r="33" spans="1:37" ht="14.5" customHeight="1" x14ac:dyDescent="0.35">
      <c r="A33" s="2"/>
      <c r="B33" s="8"/>
      <c r="C33" s="94"/>
      <c r="D33" s="94"/>
      <c r="E33" s="94"/>
      <c r="F33" s="94"/>
      <c r="G33" s="8"/>
      <c r="H33" s="2"/>
      <c r="I33" s="10"/>
      <c r="J33" s="4"/>
      <c r="K33" s="17"/>
      <c r="L33" s="4"/>
      <c r="M33" s="18">
        <f t="shared" si="2"/>
        <v>0</v>
      </c>
      <c r="N33" s="10"/>
      <c r="O33" s="2"/>
      <c r="P33" s="40"/>
      <c r="Q33" s="41"/>
      <c r="R33" s="2"/>
      <c r="S33" s="2"/>
      <c r="T33" s="2"/>
      <c r="U33" s="2"/>
      <c r="V33" s="2"/>
      <c r="W33" s="2"/>
      <c r="X33" s="2"/>
      <c r="Y33" s="2"/>
      <c r="Z33" s="2"/>
      <c r="AA33" s="2"/>
      <c r="AB33" s="2"/>
      <c r="AC33" s="2"/>
      <c r="AD33" s="2"/>
      <c r="AE33" s="2"/>
      <c r="AF33" s="2"/>
      <c r="AG33" s="2"/>
      <c r="AH33" s="2"/>
      <c r="AI33" s="2"/>
      <c r="AJ33" s="2"/>
      <c r="AK33" s="2"/>
    </row>
    <row r="34" spans="1:37" ht="14.5" customHeight="1" x14ac:dyDescent="0.35">
      <c r="A34" s="2"/>
      <c r="B34" s="8"/>
      <c r="C34" s="4"/>
      <c r="D34" s="17"/>
      <c r="E34" s="4"/>
      <c r="F34" s="17">
        <f>D34*E34</f>
        <v>0</v>
      </c>
      <c r="G34" s="8"/>
      <c r="H34" s="2"/>
      <c r="I34" s="10"/>
      <c r="J34" s="88" t="s">
        <v>24</v>
      </c>
      <c r="K34" s="88"/>
      <c r="L34" s="88"/>
      <c r="M34" s="88"/>
      <c r="N34" s="10"/>
      <c r="O34" s="2"/>
      <c r="P34" s="40"/>
      <c r="Q34" s="41"/>
      <c r="R34" s="2"/>
      <c r="S34" s="2"/>
      <c r="T34" s="2"/>
      <c r="U34" s="2"/>
      <c r="V34" s="2"/>
      <c r="W34" s="2"/>
      <c r="X34" s="2"/>
      <c r="Y34" s="2"/>
      <c r="Z34" s="2"/>
      <c r="AA34" s="2"/>
      <c r="AB34" s="2"/>
      <c r="AC34" s="2"/>
      <c r="AD34" s="2"/>
      <c r="AE34" s="2"/>
      <c r="AF34" s="2"/>
      <c r="AG34" s="2"/>
      <c r="AH34" s="2"/>
      <c r="AI34" s="2"/>
      <c r="AJ34" s="2"/>
      <c r="AK34" s="2"/>
    </row>
    <row r="35" spans="1:37" ht="14.15" customHeight="1" x14ac:dyDescent="0.35">
      <c r="A35" s="2"/>
      <c r="B35" s="8"/>
      <c r="C35" s="4"/>
      <c r="D35" s="17"/>
      <c r="E35" s="4"/>
      <c r="F35" s="17">
        <f t="shared" ref="F35:F39" si="3">D35*E35</f>
        <v>0</v>
      </c>
      <c r="G35" s="8"/>
      <c r="H35" s="2"/>
      <c r="I35" s="10"/>
      <c r="J35" s="97"/>
      <c r="K35" s="97"/>
      <c r="L35" s="97"/>
      <c r="M35" s="97"/>
      <c r="N35" s="10"/>
      <c r="O35" s="2"/>
      <c r="P35" s="40"/>
      <c r="Q35" s="41"/>
      <c r="R35" s="2"/>
      <c r="S35" s="2"/>
      <c r="T35" s="2"/>
      <c r="U35" s="2"/>
      <c r="V35" s="2"/>
      <c r="W35" s="2"/>
      <c r="X35" s="2"/>
      <c r="Y35" s="2"/>
      <c r="Z35" s="2"/>
      <c r="AA35" s="2"/>
      <c r="AB35" s="2"/>
      <c r="AC35" s="2"/>
      <c r="AD35" s="2"/>
      <c r="AE35" s="2"/>
      <c r="AF35" s="2"/>
      <c r="AG35" s="2"/>
      <c r="AH35" s="2"/>
      <c r="AI35" s="2"/>
      <c r="AJ35" s="2"/>
      <c r="AK35" s="2"/>
    </row>
    <row r="36" spans="1:37" ht="14.5" customHeight="1" x14ac:dyDescent="0.35">
      <c r="A36" s="2"/>
      <c r="B36" s="8"/>
      <c r="C36" s="4"/>
      <c r="D36" s="17"/>
      <c r="E36" s="4"/>
      <c r="F36" s="17">
        <f t="shared" si="3"/>
        <v>0</v>
      </c>
      <c r="G36" s="8"/>
      <c r="H36" s="2"/>
      <c r="I36" s="10"/>
      <c r="J36" s="97"/>
      <c r="K36" s="97"/>
      <c r="L36" s="97"/>
      <c r="M36" s="97"/>
      <c r="N36" s="10"/>
      <c r="O36" s="2"/>
      <c r="P36" s="40"/>
      <c r="Q36" s="41"/>
      <c r="R36" s="2"/>
      <c r="S36" s="2"/>
      <c r="T36" s="2"/>
      <c r="U36" s="2"/>
      <c r="V36" s="2"/>
      <c r="W36" s="2"/>
      <c r="X36" s="2"/>
      <c r="Y36" s="2"/>
      <c r="Z36" s="2"/>
      <c r="AA36" s="2"/>
      <c r="AB36" s="2"/>
      <c r="AC36" s="2"/>
      <c r="AD36" s="2"/>
      <c r="AE36" s="2"/>
      <c r="AF36" s="2"/>
      <c r="AG36" s="2"/>
      <c r="AH36" s="2"/>
      <c r="AI36" s="2"/>
      <c r="AJ36" s="2"/>
      <c r="AK36" s="2"/>
    </row>
    <row r="37" spans="1:37" ht="14.15" customHeight="1" x14ac:dyDescent="0.35">
      <c r="A37" s="2"/>
      <c r="B37" s="8"/>
      <c r="C37" s="4"/>
      <c r="D37" s="17"/>
      <c r="E37" s="4"/>
      <c r="F37" s="17">
        <f t="shared" si="3"/>
        <v>0</v>
      </c>
      <c r="G37" s="8"/>
      <c r="H37" s="2"/>
      <c r="I37" s="10"/>
      <c r="J37" s="10"/>
      <c r="K37" s="10"/>
      <c r="L37" s="10"/>
      <c r="M37" s="10"/>
      <c r="N37" s="10"/>
      <c r="O37" s="2"/>
      <c r="P37" s="91"/>
      <c r="Q37" s="91"/>
      <c r="R37" s="2"/>
      <c r="S37" s="2"/>
      <c r="T37" s="2"/>
      <c r="U37" s="2"/>
      <c r="V37" s="2"/>
      <c r="W37" s="2"/>
      <c r="X37" s="2"/>
      <c r="Y37" s="2"/>
      <c r="Z37" s="2"/>
      <c r="AA37" s="2"/>
      <c r="AB37" s="2"/>
      <c r="AC37" s="2"/>
      <c r="AD37" s="2"/>
      <c r="AE37" s="2"/>
      <c r="AF37" s="2"/>
      <c r="AG37" s="2"/>
      <c r="AH37" s="2"/>
      <c r="AI37" s="2"/>
      <c r="AJ37" s="2"/>
      <c r="AK37" s="2"/>
    </row>
    <row r="38" spans="1:37" ht="14.5" customHeight="1" x14ac:dyDescent="0.35">
      <c r="A38" s="2"/>
      <c r="B38" s="8"/>
      <c r="C38" s="4"/>
      <c r="D38" s="17"/>
      <c r="E38" s="4"/>
      <c r="F38" s="17">
        <f t="shared" si="3"/>
        <v>0</v>
      </c>
      <c r="G38" s="8"/>
      <c r="H38" s="2"/>
      <c r="I38" s="10"/>
      <c r="J38" s="91" t="s">
        <v>27</v>
      </c>
      <c r="K38" s="91"/>
      <c r="L38" s="91"/>
      <c r="M38" s="91"/>
      <c r="N38" s="10"/>
      <c r="O38" s="2"/>
      <c r="P38" s="98"/>
      <c r="Q38" s="98"/>
      <c r="R38" s="2"/>
      <c r="S38" s="2"/>
      <c r="T38" s="2"/>
      <c r="U38" s="2"/>
      <c r="V38" s="2"/>
      <c r="W38" s="2"/>
      <c r="X38" s="2"/>
      <c r="Y38" s="2"/>
      <c r="Z38" s="2"/>
      <c r="AA38" s="2"/>
      <c r="AB38" s="2"/>
      <c r="AC38" s="2"/>
      <c r="AD38" s="2"/>
      <c r="AE38" s="2"/>
      <c r="AF38" s="2"/>
      <c r="AG38" s="2"/>
      <c r="AH38" s="2"/>
      <c r="AI38" s="2"/>
      <c r="AJ38" s="2"/>
      <c r="AK38" s="2"/>
    </row>
    <row r="39" spans="1:37" ht="14.5" customHeight="1" x14ac:dyDescent="0.35">
      <c r="A39" s="2"/>
      <c r="B39" s="8"/>
      <c r="C39" s="4"/>
      <c r="D39" s="17"/>
      <c r="E39" s="4"/>
      <c r="F39" s="17">
        <f t="shared" si="3"/>
        <v>0</v>
      </c>
      <c r="G39" s="8"/>
      <c r="H39" s="2"/>
      <c r="I39" s="10"/>
      <c r="J39" s="5" t="s">
        <v>37</v>
      </c>
      <c r="K39" s="5" t="s">
        <v>41</v>
      </c>
      <c r="L39" s="5" t="s">
        <v>42</v>
      </c>
      <c r="M39" s="5" t="s">
        <v>13</v>
      </c>
      <c r="N39" s="10"/>
      <c r="O39" s="2"/>
      <c r="P39" s="98"/>
      <c r="Q39" s="98"/>
      <c r="R39" s="2"/>
      <c r="S39" s="2"/>
      <c r="T39" s="2"/>
      <c r="U39" s="2"/>
      <c r="V39" s="2"/>
      <c r="W39" s="2"/>
      <c r="X39" s="2"/>
      <c r="Y39" s="2"/>
      <c r="Z39" s="2"/>
      <c r="AA39" s="2"/>
      <c r="AB39" s="2"/>
      <c r="AC39" s="2"/>
      <c r="AD39" s="2"/>
      <c r="AE39" s="2"/>
      <c r="AF39" s="2"/>
      <c r="AG39" s="2"/>
      <c r="AH39" s="2"/>
      <c r="AI39" s="2"/>
      <c r="AJ39" s="2"/>
      <c r="AK39" s="2"/>
    </row>
    <row r="40" spans="1:37" ht="14.5" customHeight="1" x14ac:dyDescent="0.35">
      <c r="A40" s="2"/>
      <c r="B40" s="8"/>
      <c r="C40" s="100" t="s">
        <v>43</v>
      </c>
      <c r="D40" s="100"/>
      <c r="E40" s="100"/>
      <c r="F40" s="100"/>
      <c r="G40" s="8"/>
      <c r="H40" s="2"/>
      <c r="I40" s="10"/>
      <c r="J40" s="4"/>
      <c r="K40" s="17"/>
      <c r="L40" s="4"/>
      <c r="M40" s="17">
        <f>K40*L40</f>
        <v>0</v>
      </c>
      <c r="N40" s="10"/>
      <c r="O40" s="2"/>
      <c r="P40" s="98"/>
      <c r="Q40" s="98"/>
      <c r="R40" s="2"/>
      <c r="S40" s="2"/>
      <c r="T40" s="2"/>
      <c r="U40" s="2"/>
      <c r="V40" s="2"/>
      <c r="W40" s="2"/>
      <c r="X40" s="2"/>
      <c r="Y40" s="2"/>
      <c r="Z40" s="2"/>
      <c r="AA40" s="2"/>
      <c r="AB40" s="2"/>
      <c r="AC40" s="2"/>
      <c r="AD40" s="2"/>
      <c r="AE40" s="2"/>
      <c r="AF40" s="2"/>
      <c r="AG40" s="2"/>
      <c r="AH40" s="2"/>
      <c r="AI40" s="2"/>
      <c r="AJ40" s="2"/>
      <c r="AK40" s="2"/>
    </row>
    <row r="41" spans="1:37" ht="14.5" customHeight="1" x14ac:dyDescent="0.35">
      <c r="A41" s="2"/>
      <c r="B41" s="8"/>
      <c r="C41" s="101"/>
      <c r="D41" s="101"/>
      <c r="E41" s="101"/>
      <c r="F41" s="101"/>
      <c r="G41" s="8"/>
      <c r="H41" s="2"/>
      <c r="I41" s="10"/>
      <c r="J41" s="4"/>
      <c r="K41" s="17"/>
      <c r="L41" s="4"/>
      <c r="M41" s="17">
        <f t="shared" ref="M41:M45" si="4">K41*L41</f>
        <v>0</v>
      </c>
      <c r="N41" s="10"/>
      <c r="O41" s="2"/>
      <c r="P41" s="99"/>
      <c r="Q41" s="99"/>
      <c r="R41" s="2"/>
      <c r="S41" s="2"/>
      <c r="T41" s="2"/>
      <c r="U41" s="2"/>
      <c r="V41" s="2"/>
      <c r="W41" s="2"/>
      <c r="X41" s="2"/>
      <c r="Y41" s="2"/>
      <c r="Z41" s="2"/>
      <c r="AA41" s="2"/>
      <c r="AB41" s="2"/>
      <c r="AC41" s="2"/>
      <c r="AD41" s="2"/>
      <c r="AE41" s="2"/>
      <c r="AF41" s="2"/>
      <c r="AG41" s="2"/>
      <c r="AH41" s="2"/>
      <c r="AI41" s="2"/>
      <c r="AJ41" s="2"/>
      <c r="AK41" s="2"/>
    </row>
    <row r="42" spans="1:37" ht="14.5" customHeight="1" x14ac:dyDescent="0.35">
      <c r="A42" s="2"/>
      <c r="B42" s="8"/>
      <c r="C42" s="101"/>
      <c r="D42" s="101"/>
      <c r="E42" s="101"/>
      <c r="F42" s="101"/>
      <c r="G42" s="8"/>
      <c r="H42" s="2"/>
      <c r="I42" s="10"/>
      <c r="J42" s="4"/>
      <c r="K42" s="17"/>
      <c r="L42" s="4"/>
      <c r="M42" s="17">
        <f t="shared" si="4"/>
        <v>0</v>
      </c>
      <c r="N42" s="10"/>
      <c r="O42" s="2"/>
      <c r="P42" s="68"/>
      <c r="Q42" s="70"/>
      <c r="R42" s="2"/>
      <c r="S42" s="2"/>
      <c r="T42" s="2"/>
      <c r="U42" s="2"/>
      <c r="V42" s="2"/>
      <c r="W42" s="2"/>
      <c r="X42" s="2"/>
      <c r="Y42" s="2"/>
      <c r="Z42" s="2"/>
      <c r="AA42" s="2"/>
      <c r="AB42" s="2"/>
      <c r="AC42" s="2"/>
      <c r="AD42" s="2"/>
      <c r="AE42" s="2"/>
      <c r="AF42" s="2"/>
      <c r="AG42" s="2"/>
      <c r="AH42" s="2"/>
      <c r="AI42" s="2"/>
      <c r="AJ42" s="2"/>
      <c r="AK42" s="2"/>
    </row>
    <row r="43" spans="1:37" ht="14.5" customHeight="1" x14ac:dyDescent="0.35">
      <c r="A43" s="2"/>
      <c r="B43" s="8"/>
      <c r="C43" s="101"/>
      <c r="D43" s="101"/>
      <c r="E43" s="101"/>
      <c r="F43" s="101"/>
      <c r="G43" s="8"/>
      <c r="H43" s="2"/>
      <c r="I43" s="10"/>
      <c r="J43" s="4"/>
      <c r="K43" s="17"/>
      <c r="L43" s="4"/>
      <c r="M43" s="17">
        <f t="shared" si="4"/>
        <v>0</v>
      </c>
      <c r="N43" s="10"/>
      <c r="O43" s="2"/>
      <c r="P43" s="102"/>
      <c r="Q43" s="103"/>
      <c r="R43" s="2"/>
      <c r="S43" s="2"/>
      <c r="T43" s="2"/>
      <c r="U43" s="2"/>
      <c r="V43" s="2"/>
      <c r="W43" s="2"/>
      <c r="X43" s="2"/>
      <c r="Y43" s="2"/>
      <c r="Z43" s="2"/>
      <c r="AA43" s="2"/>
      <c r="AB43" s="2"/>
      <c r="AC43" s="2"/>
      <c r="AD43" s="2"/>
      <c r="AE43" s="2"/>
      <c r="AF43" s="2"/>
      <c r="AG43" s="2"/>
      <c r="AH43" s="2"/>
      <c r="AI43" s="2"/>
      <c r="AJ43" s="2"/>
      <c r="AK43" s="2"/>
    </row>
    <row r="44" spans="1:37" ht="14.5" customHeight="1" x14ac:dyDescent="0.35">
      <c r="A44" s="2"/>
      <c r="B44" s="8"/>
      <c r="C44" s="8"/>
      <c r="D44" s="8"/>
      <c r="E44" s="8"/>
      <c r="F44" s="8"/>
      <c r="G44" s="8"/>
      <c r="H44" s="2"/>
      <c r="I44" s="10"/>
      <c r="J44" s="7"/>
      <c r="K44" s="7"/>
      <c r="L44" s="7"/>
      <c r="M44" s="17">
        <f>K44*L44</f>
        <v>0</v>
      </c>
      <c r="N44" s="10"/>
      <c r="O44" s="2"/>
      <c r="P44" s="104"/>
      <c r="Q44" s="105"/>
      <c r="R44" s="2"/>
      <c r="S44" s="2"/>
      <c r="T44" s="2"/>
      <c r="U44" s="2"/>
      <c r="V44" s="2"/>
      <c r="W44" s="2"/>
      <c r="X44" s="2"/>
      <c r="Y44" s="2"/>
      <c r="Z44" s="2"/>
      <c r="AA44" s="2"/>
      <c r="AB44" s="2"/>
      <c r="AC44" s="2"/>
      <c r="AD44" s="2"/>
      <c r="AE44" s="2"/>
      <c r="AF44" s="2"/>
      <c r="AG44" s="2"/>
      <c r="AH44" s="2"/>
      <c r="AI44" s="2"/>
      <c r="AJ44" s="2"/>
      <c r="AK44" s="2"/>
    </row>
    <row r="45" spans="1:37" x14ac:dyDescent="0.35">
      <c r="A45" s="2"/>
      <c r="B45" s="8"/>
      <c r="C45" s="91" t="s">
        <v>15</v>
      </c>
      <c r="D45" s="91"/>
      <c r="E45" s="91"/>
      <c r="F45" s="91"/>
      <c r="G45" s="8"/>
      <c r="H45" s="2"/>
      <c r="I45" s="10"/>
      <c r="J45" s="7"/>
      <c r="K45" s="7"/>
      <c r="L45" s="7"/>
      <c r="M45" s="17">
        <f t="shared" si="4"/>
        <v>0</v>
      </c>
      <c r="N45" s="10"/>
      <c r="O45" s="2"/>
      <c r="P45" s="106"/>
      <c r="Q45" s="107"/>
      <c r="R45" s="2"/>
      <c r="S45" s="2"/>
      <c r="T45" s="2"/>
      <c r="U45" s="2"/>
      <c r="V45" s="2"/>
      <c r="W45" s="2"/>
      <c r="X45" s="2"/>
      <c r="Y45" s="2"/>
      <c r="Z45" s="2"/>
      <c r="AA45" s="2"/>
      <c r="AB45" s="2"/>
      <c r="AC45" s="2"/>
      <c r="AD45" s="2"/>
      <c r="AE45" s="2"/>
      <c r="AF45" s="2"/>
      <c r="AG45" s="2"/>
      <c r="AH45" s="2"/>
      <c r="AI45" s="2"/>
      <c r="AJ45" s="2"/>
      <c r="AK45" s="2"/>
    </row>
    <row r="46" spans="1:37" x14ac:dyDescent="0.35">
      <c r="A46" s="2"/>
      <c r="B46" s="8"/>
      <c r="C46" s="68" t="s">
        <v>44</v>
      </c>
      <c r="D46" s="70"/>
      <c r="E46" s="6" t="s">
        <v>45</v>
      </c>
      <c r="F46" s="6" t="s">
        <v>13</v>
      </c>
      <c r="G46" s="8"/>
      <c r="H46" s="2"/>
      <c r="I46" s="10"/>
      <c r="J46" s="88" t="s">
        <v>24</v>
      </c>
      <c r="K46" s="88"/>
      <c r="L46" s="88"/>
      <c r="M46" s="88"/>
      <c r="N46" s="10"/>
      <c r="O46" s="2"/>
      <c r="P46" s="2"/>
      <c r="Q46" s="2"/>
      <c r="R46" s="2"/>
      <c r="S46" s="2"/>
      <c r="T46" s="2"/>
      <c r="U46" s="2"/>
      <c r="V46" s="2"/>
      <c r="W46" s="2"/>
      <c r="X46" s="2"/>
      <c r="Y46" s="2"/>
      <c r="Z46" s="2"/>
      <c r="AA46" s="2"/>
      <c r="AB46" s="2"/>
      <c r="AC46" s="2"/>
      <c r="AD46" s="2"/>
      <c r="AE46" s="2"/>
      <c r="AF46" s="2"/>
      <c r="AG46" s="2"/>
      <c r="AH46" s="2"/>
      <c r="AI46" s="2"/>
      <c r="AJ46" s="2"/>
      <c r="AK46" s="2"/>
    </row>
    <row r="47" spans="1:37" ht="14.5" customHeight="1" x14ac:dyDescent="0.35">
      <c r="A47" s="2"/>
      <c r="B47" s="8"/>
      <c r="C47" s="71"/>
      <c r="D47" s="72"/>
      <c r="E47" s="4"/>
      <c r="F47" s="17"/>
      <c r="G47" s="8"/>
      <c r="H47" s="2"/>
      <c r="I47" s="10"/>
      <c r="J47" s="97"/>
      <c r="K47" s="97"/>
      <c r="L47" s="97"/>
      <c r="M47" s="97"/>
      <c r="N47" s="10"/>
      <c r="O47" s="2"/>
      <c r="P47" s="2"/>
      <c r="Q47" s="2"/>
      <c r="R47" s="2"/>
      <c r="S47" s="2"/>
      <c r="T47" s="2"/>
      <c r="U47" s="2"/>
      <c r="V47" s="2"/>
      <c r="W47" s="2"/>
      <c r="X47" s="2"/>
      <c r="Y47" s="2"/>
      <c r="Z47" s="2"/>
      <c r="AA47" s="2"/>
      <c r="AB47" s="2"/>
      <c r="AC47" s="2"/>
      <c r="AD47" s="2"/>
      <c r="AE47" s="2"/>
      <c r="AF47" s="2"/>
      <c r="AG47" s="2"/>
      <c r="AH47" s="2"/>
      <c r="AI47" s="2"/>
      <c r="AJ47" s="2"/>
      <c r="AK47" s="2"/>
    </row>
    <row r="48" spans="1:37" x14ac:dyDescent="0.35">
      <c r="A48" s="2"/>
      <c r="B48" s="8"/>
      <c r="C48" s="71"/>
      <c r="D48" s="72"/>
      <c r="E48" s="4"/>
      <c r="F48" s="17"/>
      <c r="G48" s="8"/>
      <c r="H48" s="2"/>
      <c r="I48" s="10"/>
      <c r="J48" s="97"/>
      <c r="K48" s="97"/>
      <c r="L48" s="97"/>
      <c r="M48" s="97"/>
      <c r="N48" s="10"/>
      <c r="O48" s="2"/>
      <c r="P48" s="2"/>
      <c r="Q48" s="2"/>
      <c r="R48" s="2"/>
      <c r="S48" s="2"/>
      <c r="T48" s="2"/>
      <c r="U48" s="2"/>
      <c r="V48" s="2"/>
      <c r="W48" s="2"/>
      <c r="X48" s="2"/>
      <c r="Y48" s="2"/>
      <c r="Z48" s="2"/>
      <c r="AA48" s="2"/>
      <c r="AB48" s="2"/>
      <c r="AC48" s="2"/>
      <c r="AD48" s="2"/>
      <c r="AE48" s="2"/>
      <c r="AF48" s="2"/>
      <c r="AG48" s="2"/>
      <c r="AH48" s="2"/>
      <c r="AI48" s="2"/>
      <c r="AJ48" s="2"/>
      <c r="AK48" s="2"/>
    </row>
    <row r="49" spans="1:37" x14ac:dyDescent="0.35">
      <c r="A49" s="2"/>
      <c r="B49" s="8"/>
      <c r="C49" s="71"/>
      <c r="D49" s="72"/>
      <c r="E49" s="4"/>
      <c r="F49" s="17"/>
      <c r="G49" s="8"/>
      <c r="H49" s="2"/>
      <c r="I49" s="10"/>
      <c r="J49" s="10"/>
      <c r="K49" s="10"/>
      <c r="L49" s="10"/>
      <c r="M49" s="10"/>
      <c r="N49" s="10"/>
      <c r="O49" s="2"/>
      <c r="P49" s="2"/>
      <c r="Q49" s="2"/>
      <c r="R49" s="2"/>
      <c r="S49" s="2"/>
      <c r="T49" s="2"/>
      <c r="U49" s="2"/>
      <c r="V49" s="2"/>
      <c r="W49" s="2"/>
      <c r="X49" s="2"/>
      <c r="Y49" s="2"/>
      <c r="Z49" s="2"/>
      <c r="AA49" s="2"/>
      <c r="AB49" s="2"/>
      <c r="AC49" s="2"/>
      <c r="AD49" s="2"/>
      <c r="AE49" s="2"/>
      <c r="AF49" s="2"/>
      <c r="AG49" s="2"/>
      <c r="AH49" s="2"/>
      <c r="AI49" s="2"/>
      <c r="AJ49" s="2"/>
      <c r="AK49" s="2"/>
    </row>
    <row r="50" spans="1:37" x14ac:dyDescent="0.35">
      <c r="A50" s="2"/>
      <c r="B50" s="8"/>
      <c r="C50" s="8"/>
      <c r="D50" s="8"/>
      <c r="E50" s="8"/>
      <c r="F50" s="8"/>
      <c r="G50" s="8"/>
      <c r="H50" s="2"/>
      <c r="I50" s="10"/>
      <c r="J50" s="10"/>
      <c r="K50" s="10"/>
      <c r="L50" s="10"/>
      <c r="M50" s="10"/>
      <c r="N50" s="10"/>
      <c r="O50" s="2"/>
      <c r="P50" s="2"/>
      <c r="Q50" s="2"/>
      <c r="R50" s="2"/>
      <c r="S50" s="2"/>
      <c r="T50" s="2"/>
      <c r="U50" s="2"/>
      <c r="V50" s="2"/>
      <c r="W50" s="2"/>
      <c r="X50" s="2"/>
      <c r="Y50" s="2"/>
      <c r="Z50" s="2"/>
      <c r="AA50" s="2"/>
      <c r="AB50" s="2"/>
      <c r="AC50" s="2"/>
      <c r="AD50" s="2"/>
      <c r="AE50" s="2"/>
      <c r="AF50" s="2"/>
      <c r="AG50" s="2"/>
      <c r="AH50" s="2"/>
      <c r="AI50" s="2"/>
      <c r="AJ50" s="2"/>
      <c r="AK50" s="2"/>
    </row>
    <row r="51" spans="1:37" x14ac:dyDescent="0.35">
      <c r="A51" s="2"/>
      <c r="B51" s="8"/>
      <c r="C51" s="68" t="s">
        <v>46</v>
      </c>
      <c r="D51" s="69"/>
      <c r="E51" s="69"/>
      <c r="F51" s="70"/>
      <c r="G51" s="8"/>
      <c r="H51" s="2"/>
      <c r="I51" s="10"/>
      <c r="J51" s="68" t="s">
        <v>47</v>
      </c>
      <c r="K51" s="69"/>
      <c r="L51" s="69"/>
      <c r="M51" s="70"/>
      <c r="N51" s="10"/>
      <c r="O51" s="2"/>
      <c r="P51" s="2"/>
      <c r="Q51" s="2"/>
      <c r="R51" s="2"/>
      <c r="S51" s="2"/>
      <c r="T51" s="2"/>
      <c r="U51" s="2"/>
      <c r="V51" s="2"/>
      <c r="W51" s="2"/>
      <c r="X51" s="2"/>
      <c r="Y51" s="2"/>
      <c r="Z51" s="2"/>
      <c r="AA51" s="2"/>
      <c r="AB51" s="2"/>
      <c r="AC51" s="2"/>
      <c r="AD51" s="2"/>
      <c r="AE51" s="2"/>
      <c r="AF51" s="2"/>
      <c r="AG51" s="2"/>
      <c r="AH51" s="2"/>
      <c r="AI51" s="2"/>
      <c r="AJ51" s="2"/>
      <c r="AK51" s="2"/>
    </row>
    <row r="52" spans="1:37" x14ac:dyDescent="0.35">
      <c r="A52" s="2"/>
      <c r="B52" s="8"/>
      <c r="C52" s="68" t="s">
        <v>48</v>
      </c>
      <c r="D52" s="70"/>
      <c r="E52" s="5" t="s">
        <v>45</v>
      </c>
      <c r="F52" s="5" t="s">
        <v>13</v>
      </c>
      <c r="G52" s="8"/>
      <c r="H52" s="2"/>
      <c r="I52" s="10"/>
      <c r="J52" s="5" t="s">
        <v>37</v>
      </c>
      <c r="K52" s="5" t="s">
        <v>49</v>
      </c>
      <c r="L52" s="5" t="s">
        <v>38</v>
      </c>
      <c r="M52" s="5" t="s">
        <v>13</v>
      </c>
      <c r="N52" s="10"/>
      <c r="O52" s="2"/>
      <c r="P52" s="2"/>
      <c r="Q52" s="2"/>
      <c r="R52" s="2"/>
      <c r="S52" s="2"/>
      <c r="T52" s="2"/>
      <c r="U52" s="2"/>
      <c r="V52" s="2"/>
      <c r="W52" s="2"/>
      <c r="X52" s="2"/>
      <c r="Y52" s="2"/>
      <c r="Z52" s="2"/>
      <c r="AA52" s="2"/>
      <c r="AB52" s="2"/>
      <c r="AC52" s="2"/>
      <c r="AD52" s="2"/>
      <c r="AE52" s="2"/>
      <c r="AF52" s="2"/>
      <c r="AG52" s="2"/>
      <c r="AH52" s="2"/>
      <c r="AI52" s="2"/>
      <c r="AJ52" s="2"/>
      <c r="AK52" s="2"/>
    </row>
    <row r="53" spans="1:37" x14ac:dyDescent="0.35">
      <c r="A53" s="2"/>
      <c r="B53" s="8"/>
      <c r="C53" s="71"/>
      <c r="D53" s="72"/>
      <c r="E53" s="4"/>
      <c r="F53" s="17"/>
      <c r="G53" s="8"/>
      <c r="H53" s="2"/>
      <c r="I53" s="10"/>
      <c r="J53" s="4"/>
      <c r="K53" s="4"/>
      <c r="L53" s="17"/>
      <c r="M53" s="17">
        <f>K53*L53</f>
        <v>0</v>
      </c>
      <c r="N53" s="10"/>
      <c r="O53" s="2"/>
      <c r="P53" s="2"/>
      <c r="Q53" s="2"/>
      <c r="R53" s="2"/>
      <c r="S53" s="2"/>
      <c r="T53" s="2"/>
      <c r="U53" s="2"/>
      <c r="V53" s="2"/>
      <c r="W53" s="2"/>
      <c r="X53" s="2"/>
      <c r="Y53" s="2"/>
      <c r="Z53" s="2"/>
      <c r="AA53" s="2"/>
      <c r="AB53" s="2"/>
      <c r="AC53" s="2"/>
      <c r="AD53" s="2"/>
      <c r="AE53" s="2"/>
      <c r="AF53" s="2"/>
      <c r="AG53" s="2"/>
      <c r="AH53" s="2"/>
      <c r="AI53" s="2"/>
      <c r="AJ53" s="2"/>
      <c r="AK53" s="2"/>
    </row>
    <row r="54" spans="1:37" x14ac:dyDescent="0.35">
      <c r="A54" s="2"/>
      <c r="B54" s="8"/>
      <c r="C54" s="71"/>
      <c r="D54" s="72"/>
      <c r="E54" s="4"/>
      <c r="F54" s="17"/>
      <c r="G54" s="8"/>
      <c r="H54" s="2"/>
      <c r="I54" s="10"/>
      <c r="J54" s="4"/>
      <c r="K54" s="4"/>
      <c r="L54" s="17"/>
      <c r="M54" s="17">
        <f t="shared" ref="M54:M56" si="5">K54*L54</f>
        <v>0</v>
      </c>
      <c r="N54" s="10"/>
      <c r="O54" s="2"/>
      <c r="P54" s="2"/>
      <c r="Q54" s="2"/>
      <c r="R54" s="2"/>
      <c r="S54" s="2"/>
      <c r="T54" s="2"/>
      <c r="U54" s="2"/>
      <c r="V54" s="2"/>
      <c r="W54" s="2"/>
      <c r="X54" s="2"/>
      <c r="Y54" s="2"/>
      <c r="Z54" s="2"/>
      <c r="AA54" s="2"/>
      <c r="AB54" s="2"/>
      <c r="AC54" s="2"/>
      <c r="AD54" s="2"/>
      <c r="AE54" s="2"/>
      <c r="AF54" s="2"/>
      <c r="AG54" s="2"/>
      <c r="AH54" s="2"/>
      <c r="AI54" s="2"/>
      <c r="AJ54" s="2"/>
      <c r="AK54" s="2"/>
    </row>
    <row r="55" spans="1:37" x14ac:dyDescent="0.35">
      <c r="A55" s="2"/>
      <c r="B55" s="8"/>
      <c r="C55" s="71"/>
      <c r="D55" s="72"/>
      <c r="E55" s="4"/>
      <c r="F55" s="17"/>
      <c r="G55" s="8"/>
      <c r="H55" s="2"/>
      <c r="I55" s="10"/>
      <c r="J55" s="4"/>
      <c r="K55" s="4"/>
      <c r="L55" s="17"/>
      <c r="M55" s="17">
        <f t="shared" si="5"/>
        <v>0</v>
      </c>
      <c r="N55" s="10"/>
      <c r="O55" s="2"/>
      <c r="P55" s="2"/>
      <c r="Q55" s="2"/>
      <c r="R55" s="2"/>
      <c r="S55" s="2"/>
      <c r="T55" s="2"/>
      <c r="U55" s="2"/>
      <c r="V55" s="2"/>
      <c r="W55" s="2"/>
      <c r="X55" s="2"/>
      <c r="Y55" s="2"/>
      <c r="Z55" s="2"/>
      <c r="AA55" s="2"/>
      <c r="AB55" s="2"/>
      <c r="AC55" s="2"/>
      <c r="AD55" s="2"/>
      <c r="AE55" s="2"/>
      <c r="AF55" s="2"/>
      <c r="AG55" s="2"/>
      <c r="AH55" s="2"/>
      <c r="AI55" s="2"/>
      <c r="AJ55" s="2"/>
      <c r="AK55" s="2"/>
    </row>
    <row r="56" spans="1:37" ht="14.5" customHeight="1" x14ac:dyDescent="0.35">
      <c r="A56" s="2"/>
      <c r="B56" s="8"/>
      <c r="C56" s="71"/>
      <c r="D56" s="72"/>
      <c r="E56" s="4"/>
      <c r="F56" s="17"/>
      <c r="G56" s="8"/>
      <c r="H56" s="2"/>
      <c r="I56" s="10"/>
      <c r="J56" s="4"/>
      <c r="K56" s="4"/>
      <c r="L56" s="17"/>
      <c r="M56" s="17">
        <f t="shared" si="5"/>
        <v>0</v>
      </c>
      <c r="N56" s="10"/>
      <c r="O56" s="2"/>
      <c r="P56" s="2"/>
      <c r="Q56" s="2"/>
      <c r="R56" s="2"/>
      <c r="S56" s="2"/>
      <c r="T56" s="2"/>
      <c r="U56" s="2"/>
      <c r="V56" s="2"/>
      <c r="W56" s="2"/>
      <c r="X56" s="2"/>
      <c r="Y56" s="2"/>
      <c r="Z56" s="2"/>
      <c r="AA56" s="2"/>
      <c r="AB56" s="2"/>
      <c r="AC56" s="2"/>
      <c r="AD56" s="2"/>
      <c r="AE56" s="2"/>
      <c r="AF56" s="2"/>
      <c r="AG56" s="2"/>
      <c r="AH56" s="2"/>
      <c r="AI56" s="2"/>
      <c r="AJ56" s="2"/>
      <c r="AK56" s="2"/>
    </row>
    <row r="57" spans="1:37" x14ac:dyDescent="0.35">
      <c r="A57" s="2"/>
      <c r="B57" s="8"/>
      <c r="C57" s="100" t="s">
        <v>50</v>
      </c>
      <c r="D57" s="100"/>
      <c r="E57" s="100"/>
      <c r="F57" s="100"/>
      <c r="G57" s="8"/>
      <c r="H57" s="2"/>
      <c r="I57" s="10"/>
      <c r="J57" s="108" t="s">
        <v>24</v>
      </c>
      <c r="K57" s="109"/>
      <c r="L57" s="109"/>
      <c r="M57" s="110"/>
      <c r="N57" s="10"/>
      <c r="O57" s="2"/>
      <c r="P57" s="2"/>
      <c r="Q57" s="2"/>
      <c r="R57" s="2"/>
      <c r="S57" s="2"/>
      <c r="T57" s="2"/>
      <c r="U57" s="2"/>
      <c r="V57" s="2"/>
      <c r="W57" s="2"/>
      <c r="X57" s="2"/>
      <c r="Y57" s="2"/>
      <c r="Z57" s="2"/>
      <c r="AA57" s="2"/>
      <c r="AB57" s="2"/>
      <c r="AC57" s="2"/>
      <c r="AD57" s="2"/>
      <c r="AE57" s="2"/>
      <c r="AF57" s="2"/>
      <c r="AG57" s="2"/>
      <c r="AH57" s="2"/>
      <c r="AI57" s="2"/>
      <c r="AJ57" s="2"/>
      <c r="AK57" s="2"/>
    </row>
    <row r="58" spans="1:37" x14ac:dyDescent="0.35">
      <c r="A58" s="2"/>
      <c r="B58" s="8"/>
      <c r="C58" s="111"/>
      <c r="D58" s="112"/>
      <c r="E58" s="112"/>
      <c r="F58" s="113"/>
      <c r="G58" s="8"/>
      <c r="H58" s="2"/>
      <c r="I58" s="10"/>
      <c r="J58" s="117"/>
      <c r="K58" s="117"/>
      <c r="L58" s="117"/>
      <c r="M58" s="117"/>
      <c r="N58" s="10"/>
      <c r="O58" s="2"/>
      <c r="P58" s="2"/>
      <c r="Q58" s="2"/>
      <c r="R58" s="2"/>
      <c r="S58" s="2"/>
      <c r="T58" s="2"/>
      <c r="U58" s="2"/>
      <c r="V58" s="2"/>
      <c r="W58" s="2"/>
      <c r="X58" s="2"/>
      <c r="Y58" s="2"/>
      <c r="Z58" s="2"/>
      <c r="AA58" s="2"/>
      <c r="AB58" s="2"/>
      <c r="AC58" s="2"/>
      <c r="AD58" s="2"/>
      <c r="AE58" s="2"/>
      <c r="AF58" s="2"/>
      <c r="AG58" s="2"/>
      <c r="AH58" s="2"/>
      <c r="AI58" s="2"/>
      <c r="AJ58" s="2"/>
      <c r="AK58" s="2"/>
    </row>
    <row r="59" spans="1:37" x14ac:dyDescent="0.35">
      <c r="A59" s="2"/>
      <c r="B59" s="8"/>
      <c r="C59" s="114"/>
      <c r="D59" s="115"/>
      <c r="E59" s="115"/>
      <c r="F59" s="116"/>
      <c r="G59" s="8"/>
      <c r="H59" s="2"/>
      <c r="I59" s="10"/>
      <c r="J59" s="117"/>
      <c r="K59" s="117"/>
      <c r="L59" s="117"/>
      <c r="M59" s="117"/>
      <c r="N59" s="10"/>
      <c r="O59" s="2"/>
      <c r="P59" s="2"/>
      <c r="Q59" s="2"/>
      <c r="R59" s="2"/>
      <c r="S59" s="2"/>
      <c r="T59" s="2"/>
      <c r="U59" s="2"/>
      <c r="V59" s="2"/>
      <c r="W59" s="2"/>
      <c r="X59" s="2"/>
      <c r="Y59" s="2"/>
      <c r="Z59" s="2"/>
      <c r="AA59" s="2"/>
      <c r="AB59" s="2"/>
      <c r="AC59" s="2"/>
      <c r="AD59" s="2"/>
      <c r="AE59" s="2"/>
      <c r="AF59" s="2"/>
      <c r="AG59" s="2"/>
      <c r="AH59" s="2"/>
      <c r="AI59" s="2"/>
      <c r="AJ59" s="2"/>
      <c r="AK59" s="2"/>
    </row>
    <row r="60" spans="1:37" x14ac:dyDescent="0.35">
      <c r="A60" s="2"/>
      <c r="B60" s="8"/>
      <c r="C60" s="8"/>
      <c r="D60" s="8"/>
      <c r="E60" s="8"/>
      <c r="F60" s="8"/>
      <c r="G60" s="8"/>
      <c r="H60" s="2"/>
      <c r="I60" s="10"/>
      <c r="J60" s="10"/>
      <c r="K60" s="10"/>
      <c r="L60" s="10"/>
      <c r="M60" s="10"/>
      <c r="N60" s="10"/>
      <c r="O60" s="2"/>
      <c r="P60" s="2"/>
      <c r="Q60" s="2"/>
      <c r="R60" s="2"/>
      <c r="S60" s="2"/>
      <c r="T60" s="2"/>
      <c r="U60" s="2"/>
      <c r="V60" s="2"/>
      <c r="W60" s="2"/>
      <c r="X60" s="2"/>
      <c r="Y60" s="2"/>
      <c r="Z60" s="2"/>
      <c r="AA60" s="2"/>
      <c r="AB60" s="2"/>
      <c r="AC60" s="2"/>
      <c r="AD60" s="2"/>
      <c r="AE60" s="2"/>
      <c r="AF60" s="2"/>
      <c r="AG60" s="2"/>
      <c r="AH60" s="2"/>
      <c r="AI60" s="2"/>
      <c r="AJ60" s="2"/>
      <c r="AK60" s="2"/>
    </row>
    <row r="61" spans="1:37" x14ac:dyDescent="0.35">
      <c r="A61" s="2"/>
      <c r="B61" s="8"/>
      <c r="C61" s="8"/>
      <c r="D61" s="8"/>
      <c r="E61" s="8"/>
      <c r="F61" s="8"/>
      <c r="G61" s="8"/>
      <c r="H61" s="2"/>
      <c r="I61" s="10"/>
      <c r="J61" s="10"/>
      <c r="K61" s="10"/>
      <c r="L61" s="10"/>
      <c r="M61" s="10"/>
      <c r="N61" s="10"/>
      <c r="O61" s="2"/>
      <c r="P61" s="2"/>
      <c r="Q61" s="2"/>
      <c r="R61" s="2"/>
      <c r="S61" s="2"/>
      <c r="T61" s="2"/>
      <c r="U61" s="2"/>
      <c r="V61" s="2"/>
      <c r="W61" s="2"/>
      <c r="X61" s="2"/>
      <c r="Y61" s="2"/>
      <c r="Z61" s="2"/>
      <c r="AA61" s="2"/>
      <c r="AB61" s="2"/>
      <c r="AC61" s="2"/>
      <c r="AD61" s="2"/>
      <c r="AE61" s="2"/>
      <c r="AF61" s="2"/>
      <c r="AG61" s="2"/>
      <c r="AH61" s="2"/>
      <c r="AI61" s="2"/>
      <c r="AJ61" s="2"/>
      <c r="AK61" s="2"/>
    </row>
    <row r="62" spans="1:37" x14ac:dyDescent="0.35">
      <c r="A62" s="2"/>
      <c r="B62" s="2"/>
      <c r="C62" s="2"/>
      <c r="D62" s="2"/>
      <c r="E62" s="2"/>
      <c r="F62" s="2"/>
      <c r="G62" s="2"/>
      <c r="H62" s="2"/>
      <c r="I62" s="10"/>
      <c r="J62" s="10"/>
      <c r="K62" s="10"/>
      <c r="L62" s="10"/>
      <c r="M62" s="10"/>
      <c r="N62" s="10"/>
      <c r="O62" s="2"/>
      <c r="P62" s="2"/>
      <c r="Q62" s="2"/>
      <c r="R62" s="2"/>
      <c r="S62" s="2"/>
      <c r="T62" s="2"/>
      <c r="U62" s="2"/>
      <c r="V62" s="2"/>
      <c r="W62" s="2"/>
      <c r="X62" s="2"/>
      <c r="Y62" s="2"/>
      <c r="Z62" s="2"/>
      <c r="AA62" s="2"/>
      <c r="AB62" s="2"/>
      <c r="AC62" s="2"/>
      <c r="AD62" s="2"/>
      <c r="AE62" s="2"/>
      <c r="AF62" s="2"/>
      <c r="AG62" s="2"/>
      <c r="AH62" s="2"/>
      <c r="AI62" s="2"/>
      <c r="AJ62" s="2"/>
      <c r="AK62" s="2"/>
    </row>
    <row r="63" spans="1:37"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21"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x14ac:dyDescent="0.35">
      <c r="A107" s="2"/>
      <c r="B107" s="2"/>
      <c r="C107" s="2"/>
      <c r="D107" s="2"/>
      <c r="E107" s="2"/>
      <c r="F107" s="2"/>
      <c r="G107" s="2"/>
      <c r="H107" s="2"/>
      <c r="I107" s="2"/>
      <c r="N107" s="2"/>
      <c r="O107" s="2"/>
      <c r="R107" s="2"/>
      <c r="S107" s="2"/>
      <c r="T107" s="2"/>
      <c r="U107" s="2"/>
      <c r="V107" s="2"/>
      <c r="W107" s="2"/>
      <c r="X107" s="2"/>
      <c r="Y107" s="2"/>
      <c r="Z107" s="2"/>
      <c r="AA107" s="2"/>
      <c r="AB107" s="2"/>
      <c r="AC107" s="2"/>
      <c r="AD107" s="2"/>
      <c r="AE107" s="2"/>
      <c r="AF107" s="2"/>
      <c r="AG107" s="2"/>
      <c r="AH107" s="2"/>
      <c r="AI107" s="2"/>
      <c r="AJ107" s="2"/>
      <c r="AK107" s="2"/>
    </row>
    <row r="108" spans="1:37" x14ac:dyDescent="0.35">
      <c r="A108" s="2"/>
      <c r="H108" s="2"/>
      <c r="I108" s="2"/>
      <c r="N108" s="2"/>
      <c r="O108" s="2"/>
      <c r="R108" s="2"/>
      <c r="S108" s="2"/>
      <c r="T108" s="2"/>
      <c r="U108" s="2"/>
      <c r="V108" s="2"/>
      <c r="W108" s="2"/>
      <c r="X108" s="2"/>
      <c r="Y108" s="2"/>
      <c r="Z108" s="2"/>
      <c r="AA108" s="2"/>
      <c r="AB108" s="2"/>
      <c r="AC108" s="2"/>
      <c r="AD108" s="2"/>
      <c r="AE108" s="2"/>
      <c r="AF108" s="2"/>
      <c r="AG108" s="2"/>
      <c r="AH108" s="2"/>
      <c r="AI108" s="2"/>
      <c r="AJ108" s="2"/>
      <c r="AK108" s="2"/>
    </row>
  </sheetData>
  <sheetProtection insertRows="0"/>
  <protectedRanges>
    <protectedRange sqref="C11:C12" name="Group Name"/>
    <protectedRange sqref="E24" name="Funding"/>
    <protectedRange sqref="J10:L16 J18 J23:M26 J30:L33 J35 J40:L45 J47 J53:L56 J58" name="Expenditure"/>
    <protectedRange sqref="C58 C53:F56 C47:F49 C42 C34:F39 C27 C18:E25" name="Income"/>
  </protectedRanges>
  <mergeCells count="61">
    <mergeCell ref="C56:D56"/>
    <mergeCell ref="C57:F57"/>
    <mergeCell ref="J57:M57"/>
    <mergeCell ref="C58:F59"/>
    <mergeCell ref="J58:M59"/>
    <mergeCell ref="C55:D55"/>
    <mergeCell ref="C46:D46"/>
    <mergeCell ref="J46:M46"/>
    <mergeCell ref="C47:D47"/>
    <mergeCell ref="J47:M48"/>
    <mergeCell ref="C48:D48"/>
    <mergeCell ref="C49:D49"/>
    <mergeCell ref="C51:F51"/>
    <mergeCell ref="J51:M51"/>
    <mergeCell ref="C52:D52"/>
    <mergeCell ref="C53:D53"/>
    <mergeCell ref="C54:D54"/>
    <mergeCell ref="J35:M36"/>
    <mergeCell ref="P37:Q37"/>
    <mergeCell ref="J38:M38"/>
    <mergeCell ref="P38:Q41"/>
    <mergeCell ref="C40:F40"/>
    <mergeCell ref="C41:F43"/>
    <mergeCell ref="P42:Q42"/>
    <mergeCell ref="P43:Q45"/>
    <mergeCell ref="C45:F45"/>
    <mergeCell ref="J34:M34"/>
    <mergeCell ref="L25:M25"/>
    <mergeCell ref="P25:Q26"/>
    <mergeCell ref="C26:F26"/>
    <mergeCell ref="L26:M26"/>
    <mergeCell ref="C27:F29"/>
    <mergeCell ref="J28:M28"/>
    <mergeCell ref="P29:Q30"/>
    <mergeCell ref="C31:F31"/>
    <mergeCell ref="C32:C33"/>
    <mergeCell ref="D32:D33"/>
    <mergeCell ref="E32:E33"/>
    <mergeCell ref="F32:F33"/>
    <mergeCell ref="L24:M24"/>
    <mergeCell ref="D11:F11"/>
    <mergeCell ref="D12:F12"/>
    <mergeCell ref="C14:F15"/>
    <mergeCell ref="P14:Q14"/>
    <mergeCell ref="C16:F16"/>
    <mergeCell ref="J17:M17"/>
    <mergeCell ref="J18:M19"/>
    <mergeCell ref="J21:M21"/>
    <mergeCell ref="L22:M22"/>
    <mergeCell ref="L23:M23"/>
    <mergeCell ref="P23:Q23"/>
    <mergeCell ref="J2:K3"/>
    <mergeCell ref="L2:L3"/>
    <mergeCell ref="P2:P3"/>
    <mergeCell ref="Q2:Q3"/>
    <mergeCell ref="B3:G4"/>
    <mergeCell ref="P4:Q5"/>
    <mergeCell ref="B5:G9"/>
    <mergeCell ref="J5:M6"/>
    <mergeCell ref="P6:Q6"/>
    <mergeCell ref="J8:M8"/>
  </mergeCells>
  <dataValidations count="1">
    <dataValidation type="decimal" operator="greaterThanOrEqual" allowBlank="1" showInputMessage="1" showErrorMessage="1" errorTitle="Membership price too low" error="Your membership must cost at least £1 to cover your insurance costs." sqref="D18:D25" xr:uid="{252CFE26-DC7D-4116-A92A-41363708CBD8}">
      <formula1>1</formula1>
    </dataValidation>
  </dataValidations>
  <hyperlinks>
    <hyperlink ref="Q2:Q3" r:id="rId1" display="https://www.thesu.org.uk/opportunities/hub/affiliation/" xr:uid="{C74F0A7B-438B-4775-A5BF-A63E3A64C4B7}"/>
    <hyperlink ref="L2:L3" r:id="rId2" display="Funding guidance" xr:uid="{C9351C8B-2750-464A-B788-6534FDFF7FB3}"/>
  </hyperlinks>
  <pageMargins left="0.7" right="0.7" top="0.75" bottom="0.75" header="0.3" footer="0.3"/>
  <pageSetup paperSize="9" orientation="portrait" r:id="rId3"/>
  <headerFooter>
    <oddHeader>&amp;C&amp;"Calibri"&amp;11&amp;KFF8C00 RESTRICTED&amp;1#_x000D_</oddHeader>
    <oddFooter>&amp;C_x000D_&amp;1#&amp;"Calibri"&amp;11&amp;KFF8C00 RESTRICTED</oddFooter>
  </headerFooter>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6C99737-F804-4637-8AA3-216DFE16CDA1}">
          <x14:formula1>
            <xm:f>Lookups!$A$1:$A$2</xm:f>
          </x14:formula1>
          <xm:sqref>E47:E49 E53:E56 Q27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231B9-BA0F-492F-A208-0BA2EC486149}">
  <dimension ref="A1:AK108"/>
  <sheetViews>
    <sheetView zoomScale="85" zoomScaleNormal="85" workbookViewId="0">
      <selection activeCell="D20" sqref="D20"/>
    </sheetView>
  </sheetViews>
  <sheetFormatPr defaultColWidth="8.7265625" defaultRowHeight="14.5" x14ac:dyDescent="0.35"/>
  <cols>
    <col min="1" max="1" width="4.26953125" style="1" customWidth="1"/>
    <col min="2" max="2" width="4.1796875" style="1" customWidth="1"/>
    <col min="3" max="3" width="27.1796875" style="1" customWidth="1"/>
    <col min="4" max="4" width="13" style="1" customWidth="1"/>
    <col min="5" max="5" width="19.26953125" style="1" customWidth="1"/>
    <col min="6" max="6" width="9.54296875" style="1" customWidth="1"/>
    <col min="7" max="7" width="6.453125" style="1" customWidth="1"/>
    <col min="8" max="9" width="4.81640625" style="1" customWidth="1"/>
    <col min="10" max="10" width="34.81640625" style="1" customWidth="1"/>
    <col min="11" max="11" width="20.1796875" style="1" customWidth="1"/>
    <col min="12" max="12" width="16.26953125" style="1" customWidth="1"/>
    <col min="13" max="13" width="12.1796875" style="1" customWidth="1"/>
    <col min="14" max="14" width="5.26953125" style="1" customWidth="1"/>
    <col min="15" max="15" width="5.81640625" style="1" customWidth="1"/>
    <col min="16" max="16" width="51.54296875" style="1" customWidth="1"/>
    <col min="17" max="17" width="20.7265625" style="1" customWidth="1"/>
    <col min="18" max="18" width="7.26953125" style="1" customWidth="1"/>
    <col min="19" max="16384" width="8.7265625" style="1"/>
  </cols>
  <sheetData>
    <row r="1" spans="1:37"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37" ht="14.5" customHeight="1" x14ac:dyDescent="0.35">
      <c r="A2" s="2"/>
      <c r="B2" s="2"/>
      <c r="C2" s="2"/>
      <c r="D2" s="2"/>
      <c r="E2" s="2"/>
      <c r="F2" s="2"/>
      <c r="G2" s="2"/>
      <c r="H2" s="2"/>
      <c r="I2" s="2"/>
      <c r="J2" s="57" t="s">
        <v>0</v>
      </c>
      <c r="K2" s="57"/>
      <c r="L2" s="58" t="s">
        <v>1</v>
      </c>
      <c r="M2" s="2"/>
      <c r="N2" s="2"/>
      <c r="O2" s="2"/>
      <c r="P2" s="59" t="s">
        <v>394</v>
      </c>
      <c r="Q2" s="60" t="s">
        <v>2</v>
      </c>
      <c r="R2" s="2"/>
      <c r="S2" s="2"/>
      <c r="T2" s="2"/>
      <c r="U2" s="2"/>
      <c r="V2" s="2"/>
      <c r="W2" s="2"/>
      <c r="X2" s="2"/>
      <c r="Y2" s="2"/>
      <c r="Z2" s="2"/>
      <c r="AA2" s="2"/>
      <c r="AB2" s="2"/>
      <c r="AC2" s="2"/>
      <c r="AD2" s="2"/>
      <c r="AE2" s="2"/>
      <c r="AF2" s="2"/>
      <c r="AG2" s="2"/>
      <c r="AH2" s="2"/>
      <c r="AI2" s="2"/>
      <c r="AJ2" s="2"/>
      <c r="AK2" s="2"/>
    </row>
    <row r="3" spans="1:37" ht="14.5" customHeight="1" x14ac:dyDescent="0.35">
      <c r="A3" s="2"/>
      <c r="B3" s="61" t="s">
        <v>3</v>
      </c>
      <c r="C3" s="61"/>
      <c r="D3" s="61"/>
      <c r="E3" s="61"/>
      <c r="F3" s="61"/>
      <c r="G3" s="61"/>
      <c r="H3" s="2"/>
      <c r="I3" s="2"/>
      <c r="J3" s="57"/>
      <c r="K3" s="57"/>
      <c r="L3" s="58"/>
      <c r="M3" s="2"/>
      <c r="N3" s="2"/>
      <c r="O3" s="2"/>
      <c r="P3" s="59"/>
      <c r="Q3" s="60"/>
      <c r="R3" s="2"/>
      <c r="S3" s="2"/>
      <c r="T3" s="2"/>
      <c r="U3" s="2"/>
      <c r="V3" s="2"/>
      <c r="W3" s="2"/>
      <c r="X3" s="2"/>
      <c r="Y3" s="2"/>
      <c r="Z3" s="2"/>
      <c r="AA3" s="2"/>
      <c r="AB3" s="2"/>
      <c r="AC3" s="2"/>
      <c r="AD3" s="2"/>
      <c r="AE3" s="2"/>
      <c r="AF3" s="2"/>
      <c r="AG3" s="2"/>
      <c r="AH3" s="2"/>
      <c r="AI3" s="2"/>
      <c r="AJ3" s="2"/>
      <c r="AK3" s="2"/>
    </row>
    <row r="4" spans="1:37" ht="14.5" customHeight="1" x14ac:dyDescent="0.35">
      <c r="A4" s="2"/>
      <c r="B4" s="61"/>
      <c r="C4" s="61"/>
      <c r="D4" s="61"/>
      <c r="E4" s="61"/>
      <c r="F4" s="61"/>
      <c r="G4" s="61"/>
      <c r="H4" s="2"/>
      <c r="I4" s="15"/>
      <c r="J4" s="2"/>
      <c r="K4" s="2"/>
      <c r="L4" s="2"/>
      <c r="M4" s="2"/>
      <c r="N4" s="2"/>
      <c r="O4" s="2"/>
      <c r="P4" s="62" t="s">
        <v>4</v>
      </c>
      <c r="Q4" s="62"/>
      <c r="R4" s="2"/>
      <c r="S4" s="2"/>
      <c r="T4" s="2"/>
      <c r="U4" s="2"/>
      <c r="V4" s="2"/>
      <c r="W4" s="2"/>
      <c r="X4" s="2"/>
      <c r="Y4" s="2"/>
      <c r="Z4" s="2"/>
      <c r="AA4" s="2"/>
      <c r="AB4" s="2"/>
      <c r="AC4" s="2"/>
      <c r="AD4" s="2"/>
      <c r="AE4" s="2"/>
      <c r="AF4" s="2"/>
      <c r="AG4" s="2"/>
      <c r="AH4" s="2"/>
      <c r="AI4" s="2"/>
      <c r="AJ4" s="2"/>
      <c r="AK4" s="2"/>
    </row>
    <row r="5" spans="1:37" ht="22.5" customHeight="1" x14ac:dyDescent="0.35">
      <c r="A5" s="2"/>
      <c r="B5" s="64" t="s">
        <v>5</v>
      </c>
      <c r="C5" s="64"/>
      <c r="D5" s="64"/>
      <c r="E5" s="64"/>
      <c r="F5" s="64"/>
      <c r="G5" s="64"/>
      <c r="H5" s="2"/>
      <c r="I5" s="9"/>
      <c r="J5" s="65" t="s">
        <v>6</v>
      </c>
      <c r="K5" s="65"/>
      <c r="L5" s="65"/>
      <c r="M5" s="65"/>
      <c r="N5" s="10"/>
      <c r="O5" s="2"/>
      <c r="P5" s="63"/>
      <c r="Q5" s="63"/>
      <c r="R5" s="2"/>
      <c r="S5" s="2"/>
      <c r="T5" s="2"/>
      <c r="U5" s="2"/>
      <c r="V5" s="2"/>
      <c r="W5" s="2"/>
      <c r="X5" s="2"/>
      <c r="Y5" s="2"/>
      <c r="Z5" s="2"/>
      <c r="AA5" s="2"/>
      <c r="AB5" s="2"/>
      <c r="AC5" s="2"/>
      <c r="AD5" s="2"/>
      <c r="AE5" s="2"/>
      <c r="AF5" s="2"/>
      <c r="AG5" s="2"/>
      <c r="AH5" s="2"/>
      <c r="AI5" s="2"/>
      <c r="AJ5" s="2"/>
      <c r="AK5" s="2"/>
    </row>
    <row r="6" spans="1:37" ht="22.5" customHeight="1" x14ac:dyDescent="0.35">
      <c r="A6" s="2"/>
      <c r="B6" s="64"/>
      <c r="C6" s="64"/>
      <c r="D6" s="64"/>
      <c r="E6" s="64"/>
      <c r="F6" s="64"/>
      <c r="G6" s="64"/>
      <c r="H6" s="2"/>
      <c r="I6" s="9"/>
      <c r="J6" s="66"/>
      <c r="K6" s="66"/>
      <c r="L6" s="66"/>
      <c r="M6" s="66"/>
      <c r="N6" s="10"/>
      <c r="O6" s="2"/>
      <c r="P6" s="67" t="s">
        <v>7</v>
      </c>
      <c r="Q6" s="67"/>
      <c r="R6" s="2"/>
      <c r="S6" s="2"/>
      <c r="T6" s="2"/>
      <c r="U6" s="2"/>
      <c r="V6" s="2"/>
      <c r="W6" s="2"/>
      <c r="X6" s="2"/>
      <c r="Y6" s="2"/>
      <c r="Z6" s="2"/>
      <c r="AA6" s="2"/>
      <c r="AB6" s="2"/>
      <c r="AC6" s="2"/>
      <c r="AD6" s="2"/>
      <c r="AE6" s="2"/>
      <c r="AF6" s="2"/>
      <c r="AG6" s="2"/>
      <c r="AH6" s="2"/>
      <c r="AI6" s="2"/>
      <c r="AJ6" s="2"/>
      <c r="AK6" s="2"/>
    </row>
    <row r="7" spans="1:37" ht="22.5" customHeight="1" x14ac:dyDescent="0.35">
      <c r="A7" s="2"/>
      <c r="B7" s="64"/>
      <c r="C7" s="64"/>
      <c r="D7" s="64"/>
      <c r="E7" s="64"/>
      <c r="F7" s="64"/>
      <c r="G7" s="64"/>
      <c r="H7" s="2"/>
      <c r="I7" s="9"/>
      <c r="J7" s="32"/>
      <c r="K7" s="32"/>
      <c r="L7" s="32"/>
      <c r="M7" s="32"/>
      <c r="N7" s="10"/>
      <c r="O7" s="2"/>
      <c r="P7" s="34" t="s">
        <v>405</v>
      </c>
      <c r="Q7" s="39">
        <f>C12</f>
        <v>100</v>
      </c>
      <c r="R7" s="2"/>
      <c r="S7" s="2"/>
      <c r="T7" s="2"/>
      <c r="U7" s="2"/>
      <c r="V7" s="2"/>
      <c r="W7" s="2"/>
      <c r="X7" s="2"/>
      <c r="Y7" s="2"/>
      <c r="Z7" s="2"/>
      <c r="AA7" s="2"/>
      <c r="AB7" s="2"/>
      <c r="AC7" s="2"/>
      <c r="AD7" s="2"/>
      <c r="AE7" s="2"/>
      <c r="AF7" s="2"/>
      <c r="AG7" s="2"/>
      <c r="AH7" s="2"/>
      <c r="AI7" s="2"/>
      <c r="AJ7" s="2"/>
      <c r="AK7" s="2"/>
    </row>
    <row r="8" spans="1:37" ht="18.649999999999999" customHeight="1" x14ac:dyDescent="0.35">
      <c r="A8" s="2"/>
      <c r="B8" s="64"/>
      <c r="C8" s="64"/>
      <c r="D8" s="64"/>
      <c r="E8" s="64"/>
      <c r="F8" s="64"/>
      <c r="G8" s="64"/>
      <c r="H8" s="2"/>
      <c r="I8" s="9"/>
      <c r="J8" s="68" t="s">
        <v>8</v>
      </c>
      <c r="K8" s="69"/>
      <c r="L8" s="69"/>
      <c r="M8" s="70"/>
      <c r="N8" s="10"/>
      <c r="O8" s="2"/>
      <c r="P8" s="35" t="s">
        <v>9</v>
      </c>
      <c r="Q8" s="36">
        <f>SUM(F18:F25)</f>
        <v>3090</v>
      </c>
      <c r="R8" s="11"/>
      <c r="S8" s="11"/>
      <c r="T8" s="2"/>
      <c r="U8" s="2"/>
      <c r="V8" s="2"/>
      <c r="W8" s="2"/>
      <c r="X8" s="2"/>
      <c r="Y8" s="2"/>
      <c r="Z8" s="2"/>
      <c r="AA8" s="2"/>
      <c r="AB8" s="2"/>
      <c r="AC8" s="2"/>
      <c r="AD8" s="2"/>
      <c r="AE8" s="2"/>
      <c r="AF8" s="2"/>
      <c r="AG8" s="2"/>
      <c r="AH8" s="2"/>
      <c r="AI8" s="2"/>
      <c r="AJ8" s="2"/>
      <c r="AK8" s="2"/>
    </row>
    <row r="9" spans="1:37" ht="29" x14ac:dyDescent="0.35">
      <c r="A9" s="2"/>
      <c r="B9" s="64"/>
      <c r="C9" s="64"/>
      <c r="D9" s="64"/>
      <c r="E9" s="64"/>
      <c r="F9" s="64"/>
      <c r="G9" s="64"/>
      <c r="H9" s="2"/>
      <c r="I9" s="9"/>
      <c r="J9" s="5" t="s">
        <v>10</v>
      </c>
      <c r="K9" s="5" t="s">
        <v>11</v>
      </c>
      <c r="L9" s="5" t="s">
        <v>12</v>
      </c>
      <c r="M9" s="5" t="s">
        <v>13</v>
      </c>
      <c r="N9" s="10"/>
      <c r="O9" s="2"/>
      <c r="P9" s="35" t="s">
        <v>14</v>
      </c>
      <c r="Q9" s="36">
        <f>SUM(F34:F39)</f>
        <v>1600</v>
      </c>
      <c r="R9" s="11"/>
      <c r="S9" s="11"/>
      <c r="T9" s="2"/>
      <c r="U9" s="2"/>
      <c r="V9" s="2"/>
      <c r="W9" s="2"/>
      <c r="X9" s="2"/>
      <c r="Y9" s="2"/>
      <c r="Z9" s="2"/>
      <c r="AA9" s="2"/>
      <c r="AB9" s="2"/>
      <c r="AC9" s="2"/>
      <c r="AD9" s="2"/>
      <c r="AE9" s="2"/>
      <c r="AF9" s="2"/>
      <c r="AG9" s="2"/>
      <c r="AH9" s="2"/>
      <c r="AI9" s="2"/>
      <c r="AJ9" s="2"/>
      <c r="AK9" s="2"/>
    </row>
    <row r="10" spans="1:37" ht="15" customHeight="1" x14ac:dyDescent="0.35">
      <c r="A10" s="2"/>
      <c r="B10" s="3"/>
      <c r="C10" s="33"/>
      <c r="D10" s="33"/>
      <c r="E10" s="33"/>
      <c r="F10" s="33"/>
      <c r="G10" s="3"/>
      <c r="H10" s="2"/>
      <c r="I10" s="9"/>
      <c r="J10" s="4" t="s">
        <v>398</v>
      </c>
      <c r="K10" s="17">
        <v>50</v>
      </c>
      <c r="L10" s="4">
        <v>35</v>
      </c>
      <c r="M10" s="17">
        <f>K10*L10</f>
        <v>1750</v>
      </c>
      <c r="N10" s="10"/>
      <c r="O10" s="2"/>
      <c r="P10" s="35" t="s">
        <v>15</v>
      </c>
      <c r="Q10" s="36">
        <f>SUM(F47:F49)</f>
        <v>250</v>
      </c>
      <c r="R10" s="11"/>
      <c r="S10" s="11"/>
      <c r="T10" s="2"/>
      <c r="U10" s="2"/>
      <c r="V10" s="2"/>
      <c r="W10" s="2"/>
      <c r="X10" s="2"/>
      <c r="Y10" s="2"/>
      <c r="Z10" s="2"/>
      <c r="AA10" s="2"/>
      <c r="AB10" s="2"/>
      <c r="AC10" s="2"/>
      <c r="AD10" s="2"/>
      <c r="AE10" s="2"/>
      <c r="AF10" s="2"/>
      <c r="AG10" s="2"/>
      <c r="AH10" s="2"/>
      <c r="AI10" s="2"/>
      <c r="AJ10" s="2"/>
      <c r="AK10" s="2"/>
    </row>
    <row r="11" spans="1:37" ht="15" customHeight="1" x14ac:dyDescent="0.35">
      <c r="A11" s="2"/>
      <c r="B11" s="3"/>
      <c r="C11" s="31" t="s">
        <v>397</v>
      </c>
      <c r="D11" s="73" t="s">
        <v>16</v>
      </c>
      <c r="E11" s="74"/>
      <c r="F11" s="75"/>
      <c r="G11" s="3"/>
      <c r="H11" s="2"/>
      <c r="I11" s="10"/>
      <c r="J11" s="4" t="s">
        <v>399</v>
      </c>
      <c r="K11" s="17">
        <v>60</v>
      </c>
      <c r="L11" s="4">
        <v>8</v>
      </c>
      <c r="M11" s="17">
        <f>K11*L11</f>
        <v>480</v>
      </c>
      <c r="N11" s="10"/>
      <c r="O11" s="2"/>
      <c r="P11" s="35" t="s">
        <v>17</v>
      </c>
      <c r="Q11" s="36">
        <f>SUM(F53:F56)</f>
        <v>0</v>
      </c>
      <c r="R11" s="11"/>
      <c r="S11" s="11"/>
      <c r="T11" s="2"/>
      <c r="U11" s="2"/>
      <c r="V11" s="2"/>
      <c r="W11" s="2"/>
      <c r="X11" s="2"/>
      <c r="Y11" s="2"/>
      <c r="Z11" s="2"/>
      <c r="AA11" s="2"/>
      <c r="AB11" s="2"/>
      <c r="AC11" s="2"/>
      <c r="AD11" s="2"/>
      <c r="AE11" s="2"/>
      <c r="AF11" s="2"/>
      <c r="AG11" s="2"/>
      <c r="AH11" s="2"/>
      <c r="AI11" s="2"/>
      <c r="AJ11" s="2"/>
      <c r="AK11" s="2"/>
    </row>
    <row r="12" spans="1:37" ht="14.5" customHeight="1" x14ac:dyDescent="0.35">
      <c r="A12" s="2"/>
      <c r="B12" s="2"/>
      <c r="C12" s="38">
        <v>100</v>
      </c>
      <c r="D12" s="76" t="s">
        <v>392</v>
      </c>
      <c r="E12" s="77"/>
      <c r="F12" s="77"/>
      <c r="G12" s="23"/>
      <c r="H12" s="2"/>
      <c r="I12" s="10"/>
      <c r="J12" s="4"/>
      <c r="K12" s="17"/>
      <c r="L12" s="4"/>
      <c r="M12" s="17">
        <f t="shared" ref="M12:M16" si="0">K12*L12</f>
        <v>0</v>
      </c>
      <c r="N12" s="10"/>
      <c r="O12" s="2"/>
      <c r="P12" s="34" t="s">
        <v>406</v>
      </c>
      <c r="Q12" s="37">
        <f>SUM(Q8:Q11)</f>
        <v>4940</v>
      </c>
      <c r="R12" s="11"/>
      <c r="S12" s="11"/>
      <c r="T12" s="2"/>
      <c r="U12" s="2"/>
      <c r="V12" s="2"/>
      <c r="W12" s="2"/>
      <c r="X12" s="2"/>
      <c r="Y12" s="2"/>
      <c r="Z12" s="2"/>
      <c r="AA12" s="2"/>
      <c r="AB12" s="2"/>
      <c r="AC12" s="2"/>
      <c r="AD12" s="2"/>
      <c r="AE12" s="2"/>
      <c r="AF12" s="2"/>
      <c r="AG12" s="2"/>
      <c r="AH12" s="2"/>
      <c r="AI12" s="2"/>
      <c r="AJ12" s="2"/>
      <c r="AK12" s="2"/>
    </row>
    <row r="13" spans="1:37" ht="14.5" customHeight="1" x14ac:dyDescent="0.35">
      <c r="A13" s="2"/>
      <c r="B13" s="3"/>
      <c r="C13" s="3"/>
      <c r="D13" s="3"/>
      <c r="E13" s="3"/>
      <c r="F13" s="3"/>
      <c r="G13" s="3"/>
      <c r="H13" s="2"/>
      <c r="I13" s="10"/>
      <c r="J13" s="4"/>
      <c r="K13" s="17"/>
      <c r="L13" s="4"/>
      <c r="M13" s="17">
        <f t="shared" si="0"/>
        <v>0</v>
      </c>
      <c r="N13" s="10"/>
      <c r="O13" s="2"/>
      <c r="P13" s="2"/>
      <c r="Q13" s="2"/>
      <c r="R13" s="11"/>
      <c r="S13" s="11"/>
      <c r="T13" s="2"/>
      <c r="U13" s="2"/>
      <c r="V13" s="2"/>
      <c r="W13" s="2"/>
      <c r="X13" s="2"/>
      <c r="Y13" s="2"/>
      <c r="Z13" s="2"/>
      <c r="AA13" s="2"/>
      <c r="AB13" s="2"/>
      <c r="AC13" s="2"/>
      <c r="AD13" s="2"/>
      <c r="AE13" s="2"/>
      <c r="AF13" s="2"/>
      <c r="AG13" s="2"/>
      <c r="AH13" s="2"/>
      <c r="AI13" s="2"/>
      <c r="AJ13" s="2"/>
      <c r="AK13" s="2"/>
    </row>
    <row r="14" spans="1:37" x14ac:dyDescent="0.35">
      <c r="A14" s="2"/>
      <c r="B14" s="8"/>
      <c r="C14" s="78" t="s">
        <v>18</v>
      </c>
      <c r="D14" s="78"/>
      <c r="E14" s="78"/>
      <c r="F14" s="78"/>
      <c r="G14" s="8"/>
      <c r="H14" s="2"/>
      <c r="I14" s="10"/>
      <c r="J14" s="4"/>
      <c r="K14" s="17"/>
      <c r="L14" s="4"/>
      <c r="M14" s="17">
        <f t="shared" si="0"/>
        <v>0</v>
      </c>
      <c r="N14" s="10"/>
      <c r="O14" s="2"/>
      <c r="P14" s="79" t="s">
        <v>19</v>
      </c>
      <c r="Q14" s="80"/>
      <c r="R14" s="12"/>
      <c r="S14" s="12"/>
      <c r="T14" s="2"/>
      <c r="U14" s="2"/>
      <c r="V14" s="2"/>
      <c r="W14" s="2"/>
      <c r="X14" s="2"/>
      <c r="Y14" s="2"/>
      <c r="Z14" s="2"/>
      <c r="AA14" s="2"/>
      <c r="AB14" s="2"/>
      <c r="AC14" s="2"/>
      <c r="AD14" s="2"/>
      <c r="AE14" s="2"/>
      <c r="AF14" s="2"/>
      <c r="AG14" s="2"/>
      <c r="AH14" s="2"/>
      <c r="AI14" s="2"/>
      <c r="AJ14" s="2"/>
      <c r="AK14" s="2"/>
    </row>
    <row r="15" spans="1:37" ht="14.5" customHeight="1" x14ac:dyDescent="0.35">
      <c r="A15" s="2"/>
      <c r="B15" s="8"/>
      <c r="C15" s="78"/>
      <c r="D15" s="78"/>
      <c r="E15" s="78"/>
      <c r="F15" s="78"/>
      <c r="G15" s="8"/>
      <c r="H15" s="2"/>
      <c r="I15" s="10"/>
      <c r="J15" s="4"/>
      <c r="K15" s="17"/>
      <c r="L15" s="4"/>
      <c r="M15" s="17">
        <f t="shared" si="0"/>
        <v>0</v>
      </c>
      <c r="N15" s="10"/>
      <c r="O15" s="2"/>
      <c r="P15" s="14" t="s">
        <v>8</v>
      </c>
      <c r="Q15" s="17">
        <f>SUM(M10:M16)</f>
        <v>2230</v>
      </c>
      <c r="R15" s="12"/>
      <c r="S15" s="12"/>
      <c r="T15" s="2"/>
      <c r="U15" s="2"/>
      <c r="V15" s="2"/>
      <c r="W15" s="2"/>
      <c r="X15" s="2"/>
      <c r="Y15" s="2"/>
      <c r="Z15" s="2"/>
      <c r="AA15" s="2"/>
      <c r="AB15" s="2"/>
      <c r="AC15" s="2"/>
      <c r="AD15" s="2"/>
      <c r="AE15" s="2"/>
      <c r="AF15" s="2"/>
      <c r="AG15" s="2"/>
      <c r="AH15" s="2"/>
      <c r="AI15" s="2"/>
      <c r="AJ15" s="2"/>
      <c r="AK15" s="2"/>
    </row>
    <row r="16" spans="1:37" ht="14.5" customHeight="1" x14ac:dyDescent="0.35">
      <c r="A16" s="2"/>
      <c r="B16" s="8"/>
      <c r="C16" s="81" t="s">
        <v>9</v>
      </c>
      <c r="D16" s="82"/>
      <c r="E16" s="82"/>
      <c r="F16" s="83"/>
      <c r="G16" s="8"/>
      <c r="H16" s="2"/>
      <c r="I16" s="10"/>
      <c r="J16" s="28"/>
      <c r="K16" s="28"/>
      <c r="L16" s="28"/>
      <c r="M16" s="17">
        <f t="shared" si="0"/>
        <v>0</v>
      </c>
      <c r="N16" s="10"/>
      <c r="O16" s="2"/>
      <c r="P16" s="13" t="s">
        <v>20</v>
      </c>
      <c r="Q16" s="17">
        <f>SUM(M30:M33)</f>
        <v>1325</v>
      </c>
      <c r="R16" s="2"/>
      <c r="S16" s="2"/>
      <c r="T16" s="2"/>
      <c r="U16" s="2"/>
      <c r="V16" s="2"/>
      <c r="W16" s="2"/>
      <c r="X16" s="2"/>
      <c r="Y16" s="2"/>
      <c r="Z16" s="2"/>
      <c r="AA16" s="2"/>
      <c r="AB16" s="2"/>
      <c r="AC16" s="2"/>
      <c r="AD16" s="2"/>
      <c r="AE16" s="2"/>
      <c r="AF16" s="2"/>
      <c r="AG16" s="2"/>
      <c r="AH16" s="2"/>
      <c r="AI16" s="2"/>
      <c r="AJ16" s="2"/>
      <c r="AK16" s="2"/>
    </row>
    <row r="17" spans="1:37" ht="14.5" customHeight="1" x14ac:dyDescent="0.35">
      <c r="A17" s="2"/>
      <c r="B17" s="8"/>
      <c r="C17" s="5" t="s">
        <v>21</v>
      </c>
      <c r="D17" s="5" t="s">
        <v>22</v>
      </c>
      <c r="E17" s="5" t="s">
        <v>23</v>
      </c>
      <c r="F17" s="5" t="s">
        <v>13</v>
      </c>
      <c r="G17" s="8"/>
      <c r="H17" s="2"/>
      <c r="I17" s="10"/>
      <c r="J17" s="84" t="s">
        <v>24</v>
      </c>
      <c r="K17" s="84"/>
      <c r="L17" s="84"/>
      <c r="M17" s="84"/>
      <c r="N17" s="10"/>
      <c r="O17" s="2"/>
      <c r="P17" s="14" t="s">
        <v>25</v>
      </c>
      <c r="Q17" s="17">
        <f>SUM(K23:K26)</f>
        <v>256</v>
      </c>
      <c r="R17" s="2"/>
      <c r="S17" s="2"/>
      <c r="T17" s="2"/>
      <c r="U17" s="2"/>
      <c r="V17" s="2"/>
      <c r="W17" s="2"/>
      <c r="X17" s="2"/>
      <c r="Y17" s="2"/>
      <c r="Z17" s="2"/>
      <c r="AA17" s="2"/>
      <c r="AB17" s="2"/>
      <c r="AC17" s="2"/>
      <c r="AD17" s="2"/>
      <c r="AE17" s="2"/>
      <c r="AF17" s="2"/>
      <c r="AG17" s="2"/>
      <c r="AH17" s="2"/>
      <c r="AI17" s="2"/>
      <c r="AJ17" s="2"/>
      <c r="AK17" s="2"/>
    </row>
    <row r="18" spans="1:37" ht="14.5" customHeight="1" x14ac:dyDescent="0.35">
      <c r="A18" s="2"/>
      <c r="B18" s="8"/>
      <c r="C18" s="4" t="s">
        <v>26</v>
      </c>
      <c r="D18" s="17">
        <v>140</v>
      </c>
      <c r="E18" s="4">
        <v>20</v>
      </c>
      <c r="F18" s="17">
        <f>D18*E18</f>
        <v>2800</v>
      </c>
      <c r="G18" s="8"/>
      <c r="H18" s="2"/>
      <c r="I18" s="10"/>
      <c r="J18" s="85"/>
      <c r="K18" s="85"/>
      <c r="L18" s="85"/>
      <c r="M18" s="85"/>
      <c r="N18" s="10"/>
      <c r="O18" s="2"/>
      <c r="P18" s="14" t="s">
        <v>27</v>
      </c>
      <c r="Q18" s="17">
        <f>SUM(M40:M43)</f>
        <v>45</v>
      </c>
      <c r="R18" s="2"/>
      <c r="S18" s="2"/>
      <c r="T18" s="2"/>
      <c r="U18" s="2"/>
      <c r="V18" s="2"/>
      <c r="W18" s="2"/>
      <c r="X18" s="2"/>
      <c r="Y18" s="2"/>
      <c r="Z18" s="2"/>
      <c r="AA18" s="2"/>
      <c r="AB18" s="2"/>
      <c r="AC18" s="2"/>
      <c r="AD18" s="2"/>
      <c r="AE18" s="2"/>
      <c r="AF18" s="2"/>
      <c r="AG18" s="2"/>
      <c r="AH18" s="2"/>
      <c r="AI18" s="2"/>
      <c r="AJ18" s="2"/>
      <c r="AK18" s="2"/>
    </row>
    <row r="19" spans="1:37" ht="14.5" customHeight="1" x14ac:dyDescent="0.35">
      <c r="A19" s="2"/>
      <c r="B19" s="8"/>
      <c r="C19" s="4" t="s">
        <v>28</v>
      </c>
      <c r="D19" s="17">
        <v>145</v>
      </c>
      <c r="E19" s="4">
        <v>2</v>
      </c>
      <c r="F19" s="17">
        <f t="shared" ref="F19:F25" si="1">D19*E19</f>
        <v>290</v>
      </c>
      <c r="G19" s="8"/>
      <c r="H19" s="2"/>
      <c r="I19" s="10"/>
      <c r="J19" s="86"/>
      <c r="K19" s="86"/>
      <c r="L19" s="86"/>
      <c r="M19" s="86"/>
      <c r="N19" s="10"/>
      <c r="O19" s="2"/>
      <c r="P19" s="14" t="s">
        <v>29</v>
      </c>
      <c r="Q19" s="17">
        <f>SUM(M53:M56)</f>
        <v>760</v>
      </c>
      <c r="R19" s="2"/>
      <c r="S19" s="2"/>
      <c r="T19" s="2"/>
      <c r="U19" s="2"/>
      <c r="V19" s="2"/>
      <c r="W19" s="2"/>
      <c r="X19" s="2"/>
      <c r="Y19" s="2"/>
      <c r="Z19" s="2"/>
      <c r="AA19" s="2"/>
      <c r="AB19" s="2"/>
      <c r="AC19" s="2"/>
      <c r="AD19" s="2"/>
      <c r="AE19" s="2"/>
      <c r="AF19" s="2"/>
      <c r="AG19" s="2"/>
      <c r="AH19" s="2"/>
      <c r="AI19" s="2"/>
      <c r="AJ19" s="2"/>
      <c r="AK19" s="2"/>
    </row>
    <row r="20" spans="1:37" x14ac:dyDescent="0.35">
      <c r="A20" s="2"/>
      <c r="B20" s="8"/>
      <c r="C20" s="4" t="s">
        <v>393</v>
      </c>
      <c r="D20" s="17"/>
      <c r="E20" s="4"/>
      <c r="F20" s="17">
        <f t="shared" si="1"/>
        <v>0</v>
      </c>
      <c r="G20" s="8"/>
      <c r="H20" s="2"/>
      <c r="I20" s="10"/>
      <c r="J20" s="10"/>
      <c r="K20" s="10"/>
      <c r="L20" s="10"/>
      <c r="M20" s="10"/>
      <c r="N20" s="10"/>
      <c r="O20" s="2"/>
      <c r="P20" s="13" t="s">
        <v>407</v>
      </c>
      <c r="Q20" s="17">
        <f>SUM(Q15:Q19)</f>
        <v>4616</v>
      </c>
      <c r="R20" s="2"/>
      <c r="S20" s="2"/>
      <c r="T20" s="2"/>
      <c r="U20" s="2"/>
      <c r="V20" s="2"/>
      <c r="W20" s="2"/>
      <c r="X20" s="2"/>
      <c r="Y20" s="2"/>
      <c r="Z20" s="2"/>
      <c r="AA20" s="2"/>
      <c r="AB20" s="2"/>
      <c r="AC20" s="2"/>
      <c r="AD20" s="2"/>
      <c r="AE20" s="2"/>
      <c r="AF20" s="2"/>
      <c r="AG20" s="2"/>
      <c r="AH20" s="2"/>
      <c r="AI20" s="2"/>
      <c r="AJ20" s="2"/>
      <c r="AK20" s="2"/>
    </row>
    <row r="21" spans="1:37" x14ac:dyDescent="0.35">
      <c r="A21" s="2"/>
      <c r="B21" s="8"/>
      <c r="C21" s="4"/>
      <c r="D21" s="17"/>
      <c r="E21" s="4"/>
      <c r="F21" s="17">
        <f t="shared" si="1"/>
        <v>0</v>
      </c>
      <c r="G21" s="8"/>
      <c r="H21" s="2"/>
      <c r="I21" s="10"/>
      <c r="J21" s="68" t="s">
        <v>25</v>
      </c>
      <c r="K21" s="69"/>
      <c r="L21" s="69"/>
      <c r="M21" s="70"/>
      <c r="N21" s="10"/>
      <c r="O21" s="2"/>
      <c r="P21" s="2"/>
      <c r="Q21" s="2"/>
      <c r="R21" s="2"/>
      <c r="S21" s="2"/>
      <c r="T21" s="2"/>
      <c r="U21" s="2"/>
      <c r="V21" s="2"/>
      <c r="W21" s="2"/>
      <c r="X21" s="2"/>
      <c r="Y21" s="2"/>
      <c r="Z21" s="2"/>
      <c r="AA21" s="2"/>
      <c r="AB21" s="2"/>
      <c r="AC21" s="2"/>
      <c r="AD21" s="2"/>
      <c r="AE21" s="2"/>
      <c r="AF21" s="2"/>
      <c r="AG21" s="2"/>
      <c r="AH21" s="2"/>
      <c r="AI21" s="2"/>
      <c r="AJ21" s="2"/>
      <c r="AK21" s="2"/>
    </row>
    <row r="22" spans="1:37" ht="18.5" x14ac:dyDescent="0.35">
      <c r="A22" s="2"/>
      <c r="B22" s="8"/>
      <c r="C22" s="16"/>
      <c r="D22" s="17"/>
      <c r="E22" s="16"/>
      <c r="F22" s="17">
        <f t="shared" si="1"/>
        <v>0</v>
      </c>
      <c r="G22" s="8"/>
      <c r="H22" s="2"/>
      <c r="I22" s="10"/>
      <c r="J22" s="5" t="s">
        <v>30</v>
      </c>
      <c r="K22" s="5" t="s">
        <v>31</v>
      </c>
      <c r="L22" s="68" t="s">
        <v>32</v>
      </c>
      <c r="M22" s="70"/>
      <c r="N22" s="10"/>
      <c r="O22" s="2"/>
      <c r="P22" s="20" t="s">
        <v>396</v>
      </c>
      <c r="Q22" s="19">
        <f>Q12-Q20</f>
        <v>324</v>
      </c>
      <c r="R22" s="2"/>
      <c r="S22" s="2"/>
      <c r="T22" s="2"/>
      <c r="U22" s="2"/>
      <c r="V22" s="2"/>
      <c r="W22" s="2"/>
      <c r="X22" s="2"/>
      <c r="Y22" s="2"/>
      <c r="Z22" s="2"/>
      <c r="AA22" s="2"/>
      <c r="AB22" s="2"/>
      <c r="AC22" s="2"/>
      <c r="AD22" s="2"/>
      <c r="AE22" s="2"/>
      <c r="AF22" s="2"/>
      <c r="AG22" s="2"/>
      <c r="AH22" s="2"/>
      <c r="AI22" s="2"/>
      <c r="AJ22" s="2"/>
      <c r="AK22" s="2"/>
    </row>
    <row r="23" spans="1:37" ht="18.5" customHeight="1" x14ac:dyDescent="0.35">
      <c r="A23" s="2"/>
      <c r="B23" s="8"/>
      <c r="C23" s="16"/>
      <c r="D23" s="17"/>
      <c r="E23" s="16"/>
      <c r="F23" s="17">
        <f t="shared" si="1"/>
        <v>0</v>
      </c>
      <c r="G23" s="8"/>
      <c r="H23" s="2"/>
      <c r="I23" s="10"/>
      <c r="J23" s="4" t="s">
        <v>400</v>
      </c>
      <c r="K23" s="17">
        <v>256</v>
      </c>
      <c r="L23" s="111" t="s">
        <v>401</v>
      </c>
      <c r="M23" s="113"/>
      <c r="N23" s="10"/>
      <c r="O23" s="2"/>
      <c r="P23" s="87" t="s">
        <v>33</v>
      </c>
      <c r="Q23" s="87"/>
      <c r="R23" s="2"/>
      <c r="S23" s="2"/>
      <c r="T23" s="2"/>
      <c r="U23" s="2"/>
      <c r="V23" s="2"/>
      <c r="W23" s="2"/>
      <c r="X23" s="2"/>
      <c r="Y23" s="2"/>
      <c r="Z23" s="2"/>
      <c r="AA23" s="2"/>
      <c r="AB23" s="2"/>
      <c r="AC23" s="2"/>
      <c r="AD23" s="2"/>
      <c r="AE23" s="2"/>
      <c r="AF23" s="2"/>
      <c r="AG23" s="2"/>
      <c r="AH23" s="2"/>
      <c r="AI23" s="2"/>
      <c r="AJ23" s="2"/>
      <c r="AK23" s="2"/>
    </row>
    <row r="24" spans="1:37" x14ac:dyDescent="0.35">
      <c r="A24" s="2"/>
      <c r="B24" s="8"/>
      <c r="C24" s="16"/>
      <c r="D24" s="17"/>
      <c r="E24" s="16"/>
      <c r="F24" s="17">
        <f t="shared" si="1"/>
        <v>0</v>
      </c>
      <c r="G24" s="8"/>
      <c r="H24" s="2"/>
      <c r="I24" s="10"/>
      <c r="J24" s="4"/>
      <c r="K24" s="17"/>
      <c r="L24" s="118"/>
      <c r="M24" s="119"/>
      <c r="N24" s="10"/>
      <c r="O24" s="2"/>
      <c r="P24" s="2"/>
      <c r="Q24" s="2"/>
      <c r="R24" s="2"/>
      <c r="S24" s="2"/>
      <c r="T24" s="2"/>
      <c r="U24" s="2"/>
      <c r="V24" s="2"/>
      <c r="W24" s="2"/>
      <c r="X24" s="2"/>
      <c r="Y24" s="2"/>
      <c r="Z24" s="2"/>
      <c r="AA24" s="2"/>
      <c r="AB24" s="2"/>
      <c r="AC24" s="2"/>
      <c r="AD24" s="2"/>
      <c r="AE24" s="2"/>
      <c r="AF24" s="2"/>
      <c r="AG24" s="2"/>
      <c r="AH24" s="2"/>
      <c r="AI24" s="2"/>
      <c r="AJ24" s="2"/>
      <c r="AK24" s="2"/>
    </row>
    <row r="25" spans="1:37" ht="14.5" customHeight="1" x14ac:dyDescent="0.35">
      <c r="A25" s="2"/>
      <c r="B25" s="8"/>
      <c r="C25" s="16"/>
      <c r="D25" s="17"/>
      <c r="E25" s="16"/>
      <c r="F25" s="17">
        <f t="shared" si="1"/>
        <v>0</v>
      </c>
      <c r="G25" s="8"/>
      <c r="H25" s="2"/>
      <c r="I25" s="10"/>
      <c r="J25" s="4"/>
      <c r="K25" s="17"/>
      <c r="L25" s="118"/>
      <c r="M25" s="119"/>
      <c r="N25" s="10"/>
      <c r="O25" s="2"/>
      <c r="P25" s="89"/>
      <c r="Q25" s="89"/>
      <c r="R25" s="2"/>
      <c r="S25" s="2"/>
      <c r="T25" s="2"/>
      <c r="U25" s="2"/>
      <c r="V25" s="2"/>
      <c r="W25" s="2"/>
      <c r="X25" s="2"/>
      <c r="Y25" s="2"/>
      <c r="Z25" s="2"/>
      <c r="AA25" s="2"/>
      <c r="AB25" s="2"/>
      <c r="AC25" s="2"/>
      <c r="AD25" s="2"/>
      <c r="AE25" s="2"/>
      <c r="AF25" s="2"/>
      <c r="AG25" s="2"/>
      <c r="AH25" s="2"/>
      <c r="AI25" s="2"/>
      <c r="AJ25" s="2"/>
      <c r="AK25" s="2"/>
    </row>
    <row r="26" spans="1:37" ht="14.5" customHeight="1" x14ac:dyDescent="0.35">
      <c r="A26" s="2"/>
      <c r="B26" s="8"/>
      <c r="C26" s="91" t="s">
        <v>34</v>
      </c>
      <c r="D26" s="91"/>
      <c r="E26" s="91"/>
      <c r="F26" s="91"/>
      <c r="G26" s="8"/>
      <c r="H26" s="2"/>
      <c r="I26" s="10"/>
      <c r="J26" s="27"/>
      <c r="K26" s="27"/>
      <c r="L26" s="114"/>
      <c r="M26" s="116"/>
      <c r="N26" s="10"/>
      <c r="O26" s="2"/>
      <c r="P26" s="90"/>
      <c r="Q26" s="90"/>
      <c r="R26" s="2"/>
      <c r="S26" s="2"/>
      <c r="T26" s="2"/>
      <c r="U26" s="2"/>
      <c r="V26" s="2"/>
      <c r="W26" s="2"/>
      <c r="X26" s="2"/>
      <c r="Y26" s="2"/>
      <c r="Z26" s="2"/>
      <c r="AA26" s="2"/>
      <c r="AB26" s="2"/>
      <c r="AC26" s="2"/>
      <c r="AD26" s="2"/>
      <c r="AE26" s="2"/>
      <c r="AF26" s="2"/>
      <c r="AG26" s="2"/>
      <c r="AH26" s="2"/>
      <c r="AI26" s="2"/>
      <c r="AJ26" s="2"/>
      <c r="AK26" s="2"/>
    </row>
    <row r="27" spans="1:37" x14ac:dyDescent="0.35">
      <c r="A27" s="2"/>
      <c r="B27" s="8"/>
      <c r="C27" s="93"/>
      <c r="D27" s="93"/>
      <c r="E27" s="93"/>
      <c r="F27" s="93"/>
      <c r="G27" s="8"/>
      <c r="H27" s="2"/>
      <c r="I27" s="10"/>
      <c r="J27" s="21"/>
      <c r="K27" s="21"/>
      <c r="L27" s="21"/>
      <c r="M27" s="21"/>
      <c r="N27" s="10"/>
      <c r="O27" s="2"/>
      <c r="P27" s="5"/>
      <c r="Q27" s="40"/>
      <c r="R27" s="2"/>
      <c r="S27" s="2"/>
      <c r="T27" s="2"/>
      <c r="U27" s="2"/>
      <c r="V27" s="2"/>
      <c r="W27" s="2"/>
      <c r="X27" s="2"/>
      <c r="Y27" s="2"/>
      <c r="Z27" s="2"/>
      <c r="AA27" s="2"/>
      <c r="AB27" s="2"/>
      <c r="AC27" s="2"/>
      <c r="AD27" s="2"/>
      <c r="AE27" s="2"/>
      <c r="AF27" s="2"/>
      <c r="AG27" s="2"/>
      <c r="AH27" s="2"/>
      <c r="AI27" s="2"/>
      <c r="AJ27" s="2"/>
      <c r="AK27" s="2"/>
    </row>
    <row r="28" spans="1:37" x14ac:dyDescent="0.35">
      <c r="A28" s="2"/>
      <c r="B28" s="8"/>
      <c r="C28" s="93"/>
      <c r="D28" s="93"/>
      <c r="E28" s="93"/>
      <c r="F28" s="93"/>
      <c r="G28" s="8"/>
      <c r="H28" s="2"/>
      <c r="I28" s="10"/>
      <c r="J28" s="94" t="s">
        <v>20</v>
      </c>
      <c r="K28" s="94"/>
      <c r="L28" s="94"/>
      <c r="M28" s="94"/>
      <c r="N28" s="10"/>
      <c r="O28" s="2"/>
      <c r="P28" s="2"/>
      <c r="Q28" s="22"/>
      <c r="R28" s="2"/>
      <c r="S28" s="2"/>
      <c r="T28" s="2"/>
      <c r="U28" s="2"/>
      <c r="V28" s="2"/>
      <c r="W28" s="2"/>
      <c r="X28" s="2"/>
      <c r="Y28" s="2"/>
      <c r="Z28" s="2"/>
      <c r="AA28" s="2"/>
      <c r="AB28" s="2"/>
      <c r="AC28" s="2"/>
      <c r="AD28" s="2"/>
      <c r="AE28" s="2"/>
      <c r="AF28" s="2"/>
      <c r="AG28" s="2"/>
      <c r="AH28" s="2"/>
      <c r="AI28" s="2"/>
      <c r="AJ28" s="2"/>
      <c r="AK28" s="2"/>
    </row>
    <row r="29" spans="1:37" ht="29" x14ac:dyDescent="0.35">
      <c r="A29" s="2"/>
      <c r="B29" s="8"/>
      <c r="C29" s="93"/>
      <c r="D29" s="93"/>
      <c r="E29" s="93"/>
      <c r="F29" s="93"/>
      <c r="G29" s="8"/>
      <c r="H29" s="2"/>
      <c r="I29" s="10"/>
      <c r="J29" s="5" t="s">
        <v>36</v>
      </c>
      <c r="K29" s="5" t="s">
        <v>11</v>
      </c>
      <c r="L29" s="5" t="s">
        <v>12</v>
      </c>
      <c r="M29" s="5" t="s">
        <v>13</v>
      </c>
      <c r="N29" s="10"/>
      <c r="O29" s="2"/>
      <c r="P29" s="64"/>
      <c r="Q29" s="64"/>
      <c r="R29" s="2"/>
      <c r="S29" s="2"/>
      <c r="T29" s="2"/>
      <c r="U29" s="2"/>
      <c r="V29" s="2"/>
      <c r="W29" s="2"/>
      <c r="X29" s="2"/>
      <c r="Y29" s="2"/>
      <c r="Z29" s="2"/>
      <c r="AA29" s="2"/>
      <c r="AB29" s="2"/>
      <c r="AC29" s="2"/>
      <c r="AD29" s="2"/>
      <c r="AE29" s="2"/>
      <c r="AF29" s="2"/>
      <c r="AG29" s="2"/>
      <c r="AH29" s="2"/>
      <c r="AI29" s="2"/>
      <c r="AJ29" s="2"/>
      <c r="AK29" s="2"/>
    </row>
    <row r="30" spans="1:37" ht="17.149999999999999" customHeight="1" x14ac:dyDescent="0.35">
      <c r="A30" s="2"/>
      <c r="B30" s="8"/>
      <c r="C30" s="8"/>
      <c r="D30" s="8"/>
      <c r="E30" s="8"/>
      <c r="F30" s="8"/>
      <c r="G30" s="8"/>
      <c r="H30" s="2"/>
      <c r="I30" s="10"/>
      <c r="J30" s="7" t="s">
        <v>408</v>
      </c>
      <c r="K30" s="42">
        <v>35</v>
      </c>
      <c r="L30" s="7">
        <v>35</v>
      </c>
      <c r="M30" s="18">
        <f>K30*L30</f>
        <v>1225</v>
      </c>
      <c r="N30" s="10"/>
      <c r="O30" s="2"/>
      <c r="P30" s="95"/>
      <c r="Q30" s="95"/>
      <c r="R30" s="2"/>
      <c r="S30" s="2"/>
      <c r="T30" s="2"/>
      <c r="U30" s="2"/>
      <c r="V30" s="2"/>
      <c r="W30" s="2"/>
      <c r="X30" s="2"/>
      <c r="Y30" s="2"/>
      <c r="Z30" s="2"/>
      <c r="AA30" s="2"/>
      <c r="AB30" s="2"/>
      <c r="AC30" s="2"/>
      <c r="AD30" s="2"/>
      <c r="AE30" s="2"/>
      <c r="AF30" s="2"/>
      <c r="AG30" s="2"/>
      <c r="AH30" s="2"/>
      <c r="AI30" s="2"/>
      <c r="AJ30" s="2"/>
      <c r="AK30" s="2"/>
    </row>
    <row r="31" spans="1:37" x14ac:dyDescent="0.35">
      <c r="A31" s="2"/>
      <c r="B31" s="8"/>
      <c r="C31" s="68" t="s">
        <v>14</v>
      </c>
      <c r="D31" s="69"/>
      <c r="E31" s="69"/>
      <c r="F31" s="70"/>
      <c r="G31" s="8"/>
      <c r="H31" s="2"/>
      <c r="I31" s="10"/>
      <c r="J31" s="7" t="s">
        <v>409</v>
      </c>
      <c r="K31" s="18">
        <v>100</v>
      </c>
      <c r="L31" s="7">
        <v>1</v>
      </c>
      <c r="M31" s="18">
        <f>K31*L31</f>
        <v>100</v>
      </c>
      <c r="N31" s="10"/>
      <c r="O31" s="2"/>
      <c r="P31" s="5"/>
      <c r="Q31" s="5"/>
      <c r="R31" s="2"/>
      <c r="S31" s="2"/>
      <c r="T31" s="2"/>
      <c r="U31" s="2"/>
      <c r="V31" s="2"/>
      <c r="W31" s="2"/>
      <c r="X31" s="2"/>
      <c r="Y31" s="2"/>
      <c r="Z31" s="2"/>
      <c r="AA31" s="2"/>
      <c r="AB31" s="2"/>
      <c r="AC31" s="2"/>
      <c r="AD31" s="2"/>
      <c r="AE31" s="2"/>
      <c r="AF31" s="2"/>
      <c r="AG31" s="2"/>
      <c r="AH31" s="2"/>
      <c r="AI31" s="2"/>
      <c r="AJ31" s="2"/>
      <c r="AK31" s="2"/>
    </row>
    <row r="32" spans="1:37" ht="14.5" customHeight="1" x14ac:dyDescent="0.35">
      <c r="A32" s="2"/>
      <c r="B32" s="8"/>
      <c r="C32" s="96" t="s">
        <v>39</v>
      </c>
      <c r="D32" s="96" t="s">
        <v>22</v>
      </c>
      <c r="E32" s="96" t="s">
        <v>40</v>
      </c>
      <c r="F32" s="96" t="s">
        <v>13</v>
      </c>
      <c r="G32" s="8"/>
      <c r="H32" s="2"/>
      <c r="I32" s="10"/>
      <c r="J32" s="4"/>
      <c r="K32" s="17"/>
      <c r="L32" s="4"/>
      <c r="M32" s="18">
        <f t="shared" ref="M32:M33" si="2">K32*L32</f>
        <v>0</v>
      </c>
      <c r="N32" s="10"/>
      <c r="O32" s="2"/>
      <c r="P32" s="40"/>
      <c r="Q32" s="41"/>
      <c r="R32" s="2"/>
      <c r="S32" s="2"/>
      <c r="T32" s="2"/>
      <c r="U32" s="2"/>
      <c r="V32" s="2"/>
      <c r="W32" s="2"/>
      <c r="X32" s="2"/>
      <c r="Y32" s="2"/>
      <c r="Z32" s="2"/>
      <c r="AA32" s="2"/>
      <c r="AB32" s="2"/>
      <c r="AC32" s="2"/>
      <c r="AD32" s="2"/>
      <c r="AE32" s="2"/>
      <c r="AF32" s="2"/>
      <c r="AG32" s="2"/>
      <c r="AH32" s="2"/>
      <c r="AI32" s="2"/>
      <c r="AJ32" s="2"/>
      <c r="AK32" s="2"/>
    </row>
    <row r="33" spans="1:37" ht="14.5" customHeight="1" x14ac:dyDescent="0.35">
      <c r="A33" s="2"/>
      <c r="B33" s="8"/>
      <c r="C33" s="94"/>
      <c r="D33" s="94"/>
      <c r="E33" s="94"/>
      <c r="F33" s="94"/>
      <c r="G33" s="8"/>
      <c r="H33" s="2"/>
      <c r="I33" s="10"/>
      <c r="J33" s="4"/>
      <c r="K33" s="17"/>
      <c r="L33" s="4"/>
      <c r="M33" s="18">
        <f t="shared" si="2"/>
        <v>0</v>
      </c>
      <c r="N33" s="10"/>
      <c r="O33" s="2"/>
      <c r="P33" s="40"/>
      <c r="Q33" s="41"/>
      <c r="R33" s="2"/>
      <c r="S33" s="2"/>
      <c r="T33" s="2"/>
      <c r="U33" s="2"/>
      <c r="V33" s="2"/>
      <c r="W33" s="2"/>
      <c r="X33" s="2"/>
      <c r="Y33" s="2"/>
      <c r="Z33" s="2"/>
      <c r="AA33" s="2"/>
      <c r="AB33" s="2"/>
      <c r="AC33" s="2"/>
      <c r="AD33" s="2"/>
      <c r="AE33" s="2"/>
      <c r="AF33" s="2"/>
      <c r="AG33" s="2"/>
      <c r="AH33" s="2"/>
      <c r="AI33" s="2"/>
      <c r="AJ33" s="2"/>
      <c r="AK33" s="2"/>
    </row>
    <row r="34" spans="1:37" ht="14.5" customHeight="1" x14ac:dyDescent="0.35">
      <c r="A34" s="2"/>
      <c r="B34" s="8"/>
      <c r="C34" s="4" t="s">
        <v>410</v>
      </c>
      <c r="D34" s="17">
        <v>5</v>
      </c>
      <c r="E34" s="4">
        <v>320</v>
      </c>
      <c r="F34" s="17">
        <f>D34*E34</f>
        <v>1600</v>
      </c>
      <c r="G34" s="8"/>
      <c r="H34" s="2"/>
      <c r="I34" s="10"/>
      <c r="J34" s="88" t="s">
        <v>24</v>
      </c>
      <c r="K34" s="88"/>
      <c r="L34" s="88"/>
      <c r="M34" s="88"/>
      <c r="N34" s="10"/>
      <c r="O34" s="2"/>
      <c r="P34" s="40"/>
      <c r="Q34" s="41"/>
      <c r="R34" s="2"/>
      <c r="S34" s="2"/>
      <c r="T34" s="2"/>
      <c r="U34" s="2"/>
      <c r="V34" s="2"/>
      <c r="W34" s="2"/>
      <c r="X34" s="2"/>
      <c r="Y34" s="2"/>
      <c r="Z34" s="2"/>
      <c r="AA34" s="2"/>
      <c r="AB34" s="2"/>
      <c r="AC34" s="2"/>
      <c r="AD34" s="2"/>
      <c r="AE34" s="2"/>
      <c r="AF34" s="2"/>
      <c r="AG34" s="2"/>
      <c r="AH34" s="2"/>
      <c r="AI34" s="2"/>
      <c r="AJ34" s="2"/>
      <c r="AK34" s="2"/>
    </row>
    <row r="35" spans="1:37" ht="14.15" customHeight="1" x14ac:dyDescent="0.35">
      <c r="A35" s="2"/>
      <c r="B35" s="8"/>
      <c r="C35" s="4"/>
      <c r="D35" s="17"/>
      <c r="E35" s="4"/>
      <c r="F35" s="17">
        <f t="shared" ref="F35:F39" si="3">D35*E35</f>
        <v>0</v>
      </c>
      <c r="G35" s="8"/>
      <c r="H35" s="2"/>
      <c r="I35" s="10"/>
      <c r="J35" s="97"/>
      <c r="K35" s="97"/>
      <c r="L35" s="97"/>
      <c r="M35" s="97"/>
      <c r="N35" s="10"/>
      <c r="O35" s="2"/>
      <c r="P35" s="40"/>
      <c r="Q35" s="41"/>
      <c r="R35" s="2"/>
      <c r="S35" s="2"/>
      <c r="T35" s="2"/>
      <c r="U35" s="2"/>
      <c r="V35" s="2"/>
      <c r="W35" s="2"/>
      <c r="X35" s="2"/>
      <c r="Y35" s="2"/>
      <c r="Z35" s="2"/>
      <c r="AA35" s="2"/>
      <c r="AB35" s="2"/>
      <c r="AC35" s="2"/>
      <c r="AD35" s="2"/>
      <c r="AE35" s="2"/>
      <c r="AF35" s="2"/>
      <c r="AG35" s="2"/>
      <c r="AH35" s="2"/>
      <c r="AI35" s="2"/>
      <c r="AJ35" s="2"/>
      <c r="AK35" s="2"/>
    </row>
    <row r="36" spans="1:37" ht="14.5" customHeight="1" x14ac:dyDescent="0.35">
      <c r="A36" s="2"/>
      <c r="B36" s="8"/>
      <c r="C36" s="4"/>
      <c r="D36" s="17"/>
      <c r="E36" s="4"/>
      <c r="F36" s="17">
        <f t="shared" si="3"/>
        <v>0</v>
      </c>
      <c r="G36" s="8"/>
      <c r="H36" s="2"/>
      <c r="I36" s="10"/>
      <c r="J36" s="97"/>
      <c r="K36" s="97"/>
      <c r="L36" s="97"/>
      <c r="M36" s="97"/>
      <c r="N36" s="10"/>
      <c r="O36" s="2"/>
      <c r="P36" s="40"/>
      <c r="Q36" s="41"/>
      <c r="R36" s="2"/>
      <c r="S36" s="2"/>
      <c r="T36" s="2"/>
      <c r="U36" s="2"/>
      <c r="V36" s="2"/>
      <c r="W36" s="2"/>
      <c r="X36" s="2"/>
      <c r="Y36" s="2"/>
      <c r="Z36" s="2"/>
      <c r="AA36" s="2"/>
      <c r="AB36" s="2"/>
      <c r="AC36" s="2"/>
      <c r="AD36" s="2"/>
      <c r="AE36" s="2"/>
      <c r="AF36" s="2"/>
      <c r="AG36" s="2"/>
      <c r="AH36" s="2"/>
      <c r="AI36" s="2"/>
      <c r="AJ36" s="2"/>
      <c r="AK36" s="2"/>
    </row>
    <row r="37" spans="1:37" ht="14.15" customHeight="1" x14ac:dyDescent="0.35">
      <c r="A37" s="2"/>
      <c r="B37" s="8"/>
      <c r="C37" s="4"/>
      <c r="D37" s="17"/>
      <c r="E37" s="4"/>
      <c r="F37" s="17">
        <f t="shared" si="3"/>
        <v>0</v>
      </c>
      <c r="G37" s="8"/>
      <c r="H37" s="2"/>
      <c r="I37" s="10"/>
      <c r="J37" s="10"/>
      <c r="K37" s="10"/>
      <c r="L37" s="10"/>
      <c r="M37" s="10"/>
      <c r="N37" s="10"/>
      <c r="O37" s="2"/>
      <c r="P37" s="91"/>
      <c r="Q37" s="91"/>
      <c r="R37" s="2"/>
      <c r="S37" s="2"/>
      <c r="T37" s="2"/>
      <c r="U37" s="2"/>
      <c r="V37" s="2"/>
      <c r="W37" s="2"/>
      <c r="X37" s="2"/>
      <c r="Y37" s="2"/>
      <c r="Z37" s="2"/>
      <c r="AA37" s="2"/>
      <c r="AB37" s="2"/>
      <c r="AC37" s="2"/>
      <c r="AD37" s="2"/>
      <c r="AE37" s="2"/>
      <c r="AF37" s="2"/>
      <c r="AG37" s="2"/>
      <c r="AH37" s="2"/>
      <c r="AI37" s="2"/>
      <c r="AJ37" s="2"/>
      <c r="AK37" s="2"/>
    </row>
    <row r="38" spans="1:37" ht="14.5" customHeight="1" x14ac:dyDescent="0.35">
      <c r="A38" s="2"/>
      <c r="B38" s="8"/>
      <c r="C38" s="4"/>
      <c r="D38" s="17"/>
      <c r="E38" s="4"/>
      <c r="F38" s="17">
        <f t="shared" si="3"/>
        <v>0</v>
      </c>
      <c r="G38" s="8"/>
      <c r="H38" s="2"/>
      <c r="I38" s="10"/>
      <c r="J38" s="91" t="s">
        <v>27</v>
      </c>
      <c r="K38" s="91"/>
      <c r="L38" s="91"/>
      <c r="M38" s="91"/>
      <c r="N38" s="10"/>
      <c r="O38" s="2"/>
      <c r="P38" s="98"/>
      <c r="Q38" s="98"/>
      <c r="R38" s="2"/>
      <c r="S38" s="2"/>
      <c r="T38" s="2"/>
      <c r="U38" s="2"/>
      <c r="V38" s="2"/>
      <c r="W38" s="2"/>
      <c r="X38" s="2"/>
      <c r="Y38" s="2"/>
      <c r="Z38" s="2"/>
      <c r="AA38" s="2"/>
      <c r="AB38" s="2"/>
      <c r="AC38" s="2"/>
      <c r="AD38" s="2"/>
      <c r="AE38" s="2"/>
      <c r="AF38" s="2"/>
      <c r="AG38" s="2"/>
      <c r="AH38" s="2"/>
      <c r="AI38" s="2"/>
      <c r="AJ38" s="2"/>
      <c r="AK38" s="2"/>
    </row>
    <row r="39" spans="1:37" ht="14.5" customHeight="1" x14ac:dyDescent="0.35">
      <c r="A39" s="2"/>
      <c r="B39" s="8"/>
      <c r="C39" s="4"/>
      <c r="D39" s="17"/>
      <c r="E39" s="4"/>
      <c r="F39" s="17">
        <f t="shared" si="3"/>
        <v>0</v>
      </c>
      <c r="G39" s="8"/>
      <c r="H39" s="2"/>
      <c r="I39" s="10"/>
      <c r="J39" s="5" t="s">
        <v>37</v>
      </c>
      <c r="K39" s="5" t="s">
        <v>41</v>
      </c>
      <c r="L39" s="5" t="s">
        <v>42</v>
      </c>
      <c r="M39" s="5" t="s">
        <v>13</v>
      </c>
      <c r="N39" s="10"/>
      <c r="O39" s="2"/>
      <c r="P39" s="98"/>
      <c r="Q39" s="98"/>
      <c r="R39" s="2"/>
      <c r="S39" s="2"/>
      <c r="T39" s="2"/>
      <c r="U39" s="2"/>
      <c r="V39" s="2"/>
      <c r="W39" s="2"/>
      <c r="X39" s="2"/>
      <c r="Y39" s="2"/>
      <c r="Z39" s="2"/>
      <c r="AA39" s="2"/>
      <c r="AB39" s="2"/>
      <c r="AC39" s="2"/>
      <c r="AD39" s="2"/>
      <c r="AE39" s="2"/>
      <c r="AF39" s="2"/>
      <c r="AG39" s="2"/>
      <c r="AH39" s="2"/>
      <c r="AI39" s="2"/>
      <c r="AJ39" s="2"/>
      <c r="AK39" s="2"/>
    </row>
    <row r="40" spans="1:37" ht="14.5" customHeight="1" x14ac:dyDescent="0.35">
      <c r="A40" s="2"/>
      <c r="B40" s="8"/>
      <c r="C40" s="100" t="s">
        <v>43</v>
      </c>
      <c r="D40" s="100"/>
      <c r="E40" s="100"/>
      <c r="F40" s="100"/>
      <c r="G40" s="8"/>
      <c r="H40" s="2"/>
      <c r="I40" s="10"/>
      <c r="J40" s="4" t="s">
        <v>402</v>
      </c>
      <c r="K40" s="17">
        <v>15</v>
      </c>
      <c r="L40" s="4">
        <v>3</v>
      </c>
      <c r="M40" s="17">
        <f>K40*L40</f>
        <v>45</v>
      </c>
      <c r="N40" s="10"/>
      <c r="O40" s="2"/>
      <c r="P40" s="98"/>
      <c r="Q40" s="98"/>
      <c r="R40" s="2"/>
      <c r="S40" s="2"/>
      <c r="T40" s="2"/>
      <c r="U40" s="2"/>
      <c r="V40" s="2"/>
      <c r="W40" s="2"/>
      <c r="X40" s="2"/>
      <c r="Y40" s="2"/>
      <c r="Z40" s="2"/>
      <c r="AA40" s="2"/>
      <c r="AB40" s="2"/>
      <c r="AC40" s="2"/>
      <c r="AD40" s="2"/>
      <c r="AE40" s="2"/>
      <c r="AF40" s="2"/>
      <c r="AG40" s="2"/>
      <c r="AH40" s="2"/>
      <c r="AI40" s="2"/>
      <c r="AJ40" s="2"/>
      <c r="AK40" s="2"/>
    </row>
    <row r="41" spans="1:37" ht="14.5" customHeight="1" x14ac:dyDescent="0.35">
      <c r="A41" s="2"/>
      <c r="B41" s="8"/>
      <c r="C41" s="101"/>
      <c r="D41" s="101"/>
      <c r="E41" s="101"/>
      <c r="F41" s="101"/>
      <c r="G41" s="8"/>
      <c r="H41" s="2"/>
      <c r="I41" s="10"/>
      <c r="J41" s="4"/>
      <c r="K41" s="17"/>
      <c r="L41" s="4"/>
      <c r="M41" s="17">
        <f t="shared" ref="M41:M45" si="4">K41*L41</f>
        <v>0</v>
      </c>
      <c r="N41" s="10"/>
      <c r="O41" s="2"/>
      <c r="P41" s="99"/>
      <c r="Q41" s="99"/>
      <c r="R41" s="2"/>
      <c r="S41" s="2"/>
      <c r="T41" s="2"/>
      <c r="U41" s="2"/>
      <c r="V41" s="2"/>
      <c r="W41" s="2"/>
      <c r="X41" s="2"/>
      <c r="Y41" s="2"/>
      <c r="Z41" s="2"/>
      <c r="AA41" s="2"/>
      <c r="AB41" s="2"/>
      <c r="AC41" s="2"/>
      <c r="AD41" s="2"/>
      <c r="AE41" s="2"/>
      <c r="AF41" s="2"/>
      <c r="AG41" s="2"/>
      <c r="AH41" s="2"/>
      <c r="AI41" s="2"/>
      <c r="AJ41" s="2"/>
      <c r="AK41" s="2"/>
    </row>
    <row r="42" spans="1:37" ht="14.5" customHeight="1" x14ac:dyDescent="0.35">
      <c r="A42" s="2"/>
      <c r="B42" s="8"/>
      <c r="C42" s="101"/>
      <c r="D42" s="101"/>
      <c r="E42" s="101"/>
      <c r="F42" s="101"/>
      <c r="G42" s="8"/>
      <c r="H42" s="2"/>
      <c r="I42" s="10"/>
      <c r="J42" s="4"/>
      <c r="K42" s="17"/>
      <c r="L42" s="4"/>
      <c r="M42" s="17">
        <f t="shared" si="4"/>
        <v>0</v>
      </c>
      <c r="N42" s="10"/>
      <c r="O42" s="2"/>
      <c r="P42" s="68"/>
      <c r="Q42" s="70"/>
      <c r="R42" s="2"/>
      <c r="S42" s="2"/>
      <c r="T42" s="2"/>
      <c r="U42" s="2"/>
      <c r="V42" s="2"/>
      <c r="W42" s="2"/>
      <c r="X42" s="2"/>
      <c r="Y42" s="2"/>
      <c r="Z42" s="2"/>
      <c r="AA42" s="2"/>
      <c r="AB42" s="2"/>
      <c r="AC42" s="2"/>
      <c r="AD42" s="2"/>
      <c r="AE42" s="2"/>
      <c r="AF42" s="2"/>
      <c r="AG42" s="2"/>
      <c r="AH42" s="2"/>
      <c r="AI42" s="2"/>
      <c r="AJ42" s="2"/>
      <c r="AK42" s="2"/>
    </row>
    <row r="43" spans="1:37" ht="14.5" customHeight="1" x14ac:dyDescent="0.35">
      <c r="A43" s="2"/>
      <c r="B43" s="8"/>
      <c r="C43" s="101"/>
      <c r="D43" s="101"/>
      <c r="E43" s="101"/>
      <c r="F43" s="101"/>
      <c r="G43" s="8"/>
      <c r="H43" s="2"/>
      <c r="I43" s="10"/>
      <c r="J43" s="4"/>
      <c r="K43" s="17"/>
      <c r="L43" s="4"/>
      <c r="M43" s="17">
        <f t="shared" si="4"/>
        <v>0</v>
      </c>
      <c r="N43" s="10"/>
      <c r="O43" s="2"/>
      <c r="P43" s="102"/>
      <c r="Q43" s="103"/>
      <c r="R43" s="2"/>
      <c r="S43" s="2"/>
      <c r="T43" s="2"/>
      <c r="U43" s="2"/>
      <c r="V43" s="2"/>
      <c r="W43" s="2"/>
      <c r="X43" s="2"/>
      <c r="Y43" s="2"/>
      <c r="Z43" s="2"/>
      <c r="AA43" s="2"/>
      <c r="AB43" s="2"/>
      <c r="AC43" s="2"/>
      <c r="AD43" s="2"/>
      <c r="AE43" s="2"/>
      <c r="AF43" s="2"/>
      <c r="AG43" s="2"/>
      <c r="AH43" s="2"/>
      <c r="AI43" s="2"/>
      <c r="AJ43" s="2"/>
      <c r="AK43" s="2"/>
    </row>
    <row r="44" spans="1:37" ht="14.5" customHeight="1" x14ac:dyDescent="0.35">
      <c r="A44" s="2"/>
      <c r="B44" s="8"/>
      <c r="C44" s="8"/>
      <c r="D44" s="8"/>
      <c r="E44" s="8"/>
      <c r="F44" s="8"/>
      <c r="G44" s="8"/>
      <c r="H44" s="2"/>
      <c r="I44" s="10"/>
      <c r="J44" s="7"/>
      <c r="K44" s="7"/>
      <c r="L44" s="7"/>
      <c r="M44" s="17">
        <f>K44*L44</f>
        <v>0</v>
      </c>
      <c r="N44" s="10"/>
      <c r="O44" s="2"/>
      <c r="P44" s="104"/>
      <c r="Q44" s="105"/>
      <c r="R44" s="2"/>
      <c r="S44" s="2"/>
      <c r="T44" s="2"/>
      <c r="U44" s="2"/>
      <c r="V44" s="2"/>
      <c r="W44" s="2"/>
      <c r="X44" s="2"/>
      <c r="Y44" s="2"/>
      <c r="Z44" s="2"/>
      <c r="AA44" s="2"/>
      <c r="AB44" s="2"/>
      <c r="AC44" s="2"/>
      <c r="AD44" s="2"/>
      <c r="AE44" s="2"/>
      <c r="AF44" s="2"/>
      <c r="AG44" s="2"/>
      <c r="AH44" s="2"/>
      <c r="AI44" s="2"/>
      <c r="AJ44" s="2"/>
      <c r="AK44" s="2"/>
    </row>
    <row r="45" spans="1:37" x14ac:dyDescent="0.35">
      <c r="A45" s="2"/>
      <c r="B45" s="8"/>
      <c r="C45" s="91" t="s">
        <v>15</v>
      </c>
      <c r="D45" s="91"/>
      <c r="E45" s="91"/>
      <c r="F45" s="91"/>
      <c r="G45" s="8"/>
      <c r="H45" s="2"/>
      <c r="I45" s="10"/>
      <c r="J45" s="7"/>
      <c r="K45" s="7"/>
      <c r="L45" s="7"/>
      <c r="M45" s="17">
        <f t="shared" si="4"/>
        <v>0</v>
      </c>
      <c r="N45" s="10"/>
      <c r="O45" s="2"/>
      <c r="P45" s="106"/>
      <c r="Q45" s="107"/>
      <c r="R45" s="2"/>
      <c r="S45" s="2"/>
      <c r="T45" s="2"/>
      <c r="U45" s="2"/>
      <c r="V45" s="2"/>
      <c r="W45" s="2"/>
      <c r="X45" s="2"/>
      <c r="Y45" s="2"/>
      <c r="Z45" s="2"/>
      <c r="AA45" s="2"/>
      <c r="AB45" s="2"/>
      <c r="AC45" s="2"/>
      <c r="AD45" s="2"/>
      <c r="AE45" s="2"/>
      <c r="AF45" s="2"/>
      <c r="AG45" s="2"/>
      <c r="AH45" s="2"/>
      <c r="AI45" s="2"/>
      <c r="AJ45" s="2"/>
      <c r="AK45" s="2"/>
    </row>
    <row r="46" spans="1:37" x14ac:dyDescent="0.35">
      <c r="A46" s="2"/>
      <c r="B46" s="8"/>
      <c r="C46" s="68" t="s">
        <v>44</v>
      </c>
      <c r="D46" s="70"/>
      <c r="E46" s="6" t="s">
        <v>45</v>
      </c>
      <c r="F46" s="6" t="s">
        <v>13</v>
      </c>
      <c r="G46" s="8"/>
      <c r="H46" s="2"/>
      <c r="I46" s="10"/>
      <c r="J46" s="88" t="s">
        <v>24</v>
      </c>
      <c r="K46" s="88"/>
      <c r="L46" s="88"/>
      <c r="M46" s="88"/>
      <c r="N46" s="10"/>
      <c r="O46" s="2"/>
      <c r="P46" s="2"/>
      <c r="Q46" s="2"/>
      <c r="R46" s="2"/>
      <c r="S46" s="2"/>
      <c r="T46" s="2"/>
      <c r="U46" s="2"/>
      <c r="V46" s="2"/>
      <c r="W46" s="2"/>
      <c r="X46" s="2"/>
      <c r="Y46" s="2"/>
      <c r="Z46" s="2"/>
      <c r="AA46" s="2"/>
      <c r="AB46" s="2"/>
      <c r="AC46" s="2"/>
      <c r="AD46" s="2"/>
      <c r="AE46" s="2"/>
      <c r="AF46" s="2"/>
      <c r="AG46" s="2"/>
      <c r="AH46" s="2"/>
      <c r="AI46" s="2"/>
      <c r="AJ46" s="2"/>
      <c r="AK46" s="2"/>
    </row>
    <row r="47" spans="1:37" ht="14.5" customHeight="1" x14ac:dyDescent="0.35">
      <c r="A47" s="2"/>
      <c r="B47" s="8"/>
      <c r="C47" s="71" t="s">
        <v>411</v>
      </c>
      <c r="D47" s="72"/>
      <c r="E47" s="4" t="s">
        <v>35</v>
      </c>
      <c r="F47" s="17">
        <v>250</v>
      </c>
      <c r="G47" s="8"/>
      <c r="H47" s="2"/>
      <c r="I47" s="10"/>
      <c r="J47" s="97"/>
      <c r="K47" s="97"/>
      <c r="L47" s="97"/>
      <c r="M47" s="97"/>
      <c r="N47" s="10"/>
      <c r="O47" s="2"/>
      <c r="P47" s="2"/>
      <c r="Q47" s="2"/>
      <c r="R47" s="2"/>
      <c r="S47" s="2"/>
      <c r="T47" s="2"/>
      <c r="U47" s="2"/>
      <c r="V47" s="2"/>
      <c r="W47" s="2"/>
      <c r="X47" s="2"/>
      <c r="Y47" s="2"/>
      <c r="Z47" s="2"/>
      <c r="AA47" s="2"/>
      <c r="AB47" s="2"/>
      <c r="AC47" s="2"/>
      <c r="AD47" s="2"/>
      <c r="AE47" s="2"/>
      <c r="AF47" s="2"/>
      <c r="AG47" s="2"/>
      <c r="AH47" s="2"/>
      <c r="AI47" s="2"/>
      <c r="AJ47" s="2"/>
      <c r="AK47" s="2"/>
    </row>
    <row r="48" spans="1:37" x14ac:dyDescent="0.35">
      <c r="A48" s="2"/>
      <c r="B48" s="8"/>
      <c r="C48" s="71"/>
      <c r="D48" s="72"/>
      <c r="E48" s="4"/>
      <c r="F48" s="17"/>
      <c r="G48" s="8"/>
      <c r="H48" s="2"/>
      <c r="I48" s="10"/>
      <c r="J48" s="97"/>
      <c r="K48" s="97"/>
      <c r="L48" s="97"/>
      <c r="M48" s="97"/>
      <c r="N48" s="10"/>
      <c r="O48" s="2"/>
      <c r="P48" s="2"/>
      <c r="Q48" s="2"/>
      <c r="R48" s="2"/>
      <c r="S48" s="2"/>
      <c r="T48" s="2"/>
      <c r="U48" s="2"/>
      <c r="V48" s="2"/>
      <c r="W48" s="2"/>
      <c r="X48" s="2"/>
      <c r="Y48" s="2"/>
      <c r="Z48" s="2"/>
      <c r="AA48" s="2"/>
      <c r="AB48" s="2"/>
      <c r="AC48" s="2"/>
      <c r="AD48" s="2"/>
      <c r="AE48" s="2"/>
      <c r="AF48" s="2"/>
      <c r="AG48" s="2"/>
      <c r="AH48" s="2"/>
      <c r="AI48" s="2"/>
      <c r="AJ48" s="2"/>
      <c r="AK48" s="2"/>
    </row>
    <row r="49" spans="1:37" x14ac:dyDescent="0.35">
      <c r="A49" s="2"/>
      <c r="B49" s="8"/>
      <c r="C49" s="71"/>
      <c r="D49" s="72"/>
      <c r="E49" s="4"/>
      <c r="F49" s="17"/>
      <c r="G49" s="8"/>
      <c r="H49" s="2"/>
      <c r="I49" s="10"/>
      <c r="J49" s="10"/>
      <c r="K49" s="10"/>
      <c r="L49" s="10"/>
      <c r="M49" s="10"/>
      <c r="N49" s="10"/>
      <c r="O49" s="2"/>
      <c r="P49" s="2"/>
      <c r="Q49" s="2"/>
      <c r="R49" s="2"/>
      <c r="S49" s="2"/>
      <c r="T49" s="2"/>
      <c r="U49" s="2"/>
      <c r="V49" s="2"/>
      <c r="W49" s="2"/>
      <c r="X49" s="2"/>
      <c r="Y49" s="2"/>
      <c r="Z49" s="2"/>
      <c r="AA49" s="2"/>
      <c r="AB49" s="2"/>
      <c r="AC49" s="2"/>
      <c r="AD49" s="2"/>
      <c r="AE49" s="2"/>
      <c r="AF49" s="2"/>
      <c r="AG49" s="2"/>
      <c r="AH49" s="2"/>
      <c r="AI49" s="2"/>
      <c r="AJ49" s="2"/>
      <c r="AK49" s="2"/>
    </row>
    <row r="50" spans="1:37" x14ac:dyDescent="0.35">
      <c r="A50" s="2"/>
      <c r="B50" s="8"/>
      <c r="C50" s="8"/>
      <c r="D50" s="8"/>
      <c r="E50" s="8"/>
      <c r="F50" s="8"/>
      <c r="G50" s="8"/>
      <c r="H50" s="2"/>
      <c r="I50" s="10"/>
      <c r="J50" s="10"/>
      <c r="K50" s="10"/>
      <c r="L50" s="10"/>
      <c r="M50" s="10"/>
      <c r="N50" s="10"/>
      <c r="O50" s="2"/>
      <c r="P50" s="2"/>
      <c r="Q50" s="2"/>
      <c r="R50" s="2"/>
      <c r="S50" s="2"/>
      <c r="T50" s="2"/>
      <c r="U50" s="2"/>
      <c r="V50" s="2"/>
      <c r="W50" s="2"/>
      <c r="X50" s="2"/>
      <c r="Y50" s="2"/>
      <c r="Z50" s="2"/>
      <c r="AA50" s="2"/>
      <c r="AB50" s="2"/>
      <c r="AC50" s="2"/>
      <c r="AD50" s="2"/>
      <c r="AE50" s="2"/>
      <c r="AF50" s="2"/>
      <c r="AG50" s="2"/>
      <c r="AH50" s="2"/>
      <c r="AI50" s="2"/>
      <c r="AJ50" s="2"/>
      <c r="AK50" s="2"/>
    </row>
    <row r="51" spans="1:37" x14ac:dyDescent="0.35">
      <c r="A51" s="2"/>
      <c r="B51" s="8"/>
      <c r="C51" s="68" t="s">
        <v>46</v>
      </c>
      <c r="D51" s="69"/>
      <c r="E51" s="69"/>
      <c r="F51" s="70"/>
      <c r="G51" s="8"/>
      <c r="H51" s="2"/>
      <c r="I51" s="10"/>
      <c r="J51" s="68" t="s">
        <v>47</v>
      </c>
      <c r="K51" s="69"/>
      <c r="L51" s="69"/>
      <c r="M51" s="70"/>
      <c r="N51" s="10"/>
      <c r="O51" s="2"/>
      <c r="P51" s="2"/>
      <c r="Q51" s="2"/>
      <c r="R51" s="2"/>
      <c r="S51" s="2"/>
      <c r="T51" s="2"/>
      <c r="U51" s="2"/>
      <c r="V51" s="2"/>
      <c r="W51" s="2"/>
      <c r="X51" s="2"/>
      <c r="Y51" s="2"/>
      <c r="Z51" s="2"/>
      <c r="AA51" s="2"/>
      <c r="AB51" s="2"/>
      <c r="AC51" s="2"/>
      <c r="AD51" s="2"/>
      <c r="AE51" s="2"/>
      <c r="AF51" s="2"/>
      <c r="AG51" s="2"/>
      <c r="AH51" s="2"/>
      <c r="AI51" s="2"/>
      <c r="AJ51" s="2"/>
      <c r="AK51" s="2"/>
    </row>
    <row r="52" spans="1:37" x14ac:dyDescent="0.35">
      <c r="A52" s="2"/>
      <c r="B52" s="8"/>
      <c r="C52" s="68" t="s">
        <v>48</v>
      </c>
      <c r="D52" s="70"/>
      <c r="E52" s="5" t="s">
        <v>45</v>
      </c>
      <c r="F52" s="5" t="s">
        <v>13</v>
      </c>
      <c r="G52" s="8"/>
      <c r="H52" s="2"/>
      <c r="I52" s="10"/>
      <c r="J52" s="5" t="s">
        <v>37</v>
      </c>
      <c r="K52" s="5" t="s">
        <v>49</v>
      </c>
      <c r="L52" s="5" t="s">
        <v>38</v>
      </c>
      <c r="M52" s="5" t="s">
        <v>13</v>
      </c>
      <c r="N52" s="10"/>
      <c r="O52" s="2"/>
      <c r="P52" s="2"/>
      <c r="Q52" s="2"/>
      <c r="R52" s="2"/>
      <c r="S52" s="2"/>
      <c r="T52" s="2"/>
      <c r="U52" s="2"/>
      <c r="V52" s="2"/>
      <c r="W52" s="2"/>
      <c r="X52" s="2"/>
      <c r="Y52" s="2"/>
      <c r="Z52" s="2"/>
      <c r="AA52" s="2"/>
      <c r="AB52" s="2"/>
      <c r="AC52" s="2"/>
      <c r="AD52" s="2"/>
      <c r="AE52" s="2"/>
      <c r="AF52" s="2"/>
      <c r="AG52" s="2"/>
      <c r="AH52" s="2"/>
      <c r="AI52" s="2"/>
      <c r="AJ52" s="2"/>
      <c r="AK52" s="2"/>
    </row>
    <row r="53" spans="1:37" ht="58" x14ac:dyDescent="0.35">
      <c r="A53" s="2"/>
      <c r="B53" s="8"/>
      <c r="C53" s="71" t="s">
        <v>413</v>
      </c>
      <c r="D53" s="72"/>
      <c r="E53" s="4" t="s">
        <v>35</v>
      </c>
      <c r="F53" s="17" t="s">
        <v>412</v>
      </c>
      <c r="G53" s="8"/>
      <c r="H53" s="2"/>
      <c r="I53" s="10"/>
      <c r="J53" s="4" t="s">
        <v>403</v>
      </c>
      <c r="K53" s="4">
        <v>8</v>
      </c>
      <c r="L53" s="17">
        <v>35</v>
      </c>
      <c r="M53" s="17">
        <v>280</v>
      </c>
      <c r="N53" s="10"/>
      <c r="O53" s="2"/>
      <c r="P53" s="2"/>
      <c r="Q53" s="2"/>
      <c r="R53" s="2"/>
      <c r="S53" s="2"/>
      <c r="T53" s="2"/>
      <c r="U53" s="2"/>
      <c r="V53" s="2"/>
      <c r="W53" s="2"/>
      <c r="X53" s="2"/>
      <c r="Y53" s="2"/>
      <c r="Z53" s="2"/>
      <c r="AA53" s="2"/>
      <c r="AB53" s="2"/>
      <c r="AC53" s="2"/>
      <c r="AD53" s="2"/>
      <c r="AE53" s="2"/>
      <c r="AF53" s="2"/>
      <c r="AG53" s="2"/>
      <c r="AH53" s="2"/>
      <c r="AI53" s="2"/>
      <c r="AJ53" s="2"/>
      <c r="AK53" s="2"/>
    </row>
    <row r="54" spans="1:37" x14ac:dyDescent="0.35">
      <c r="A54" s="2"/>
      <c r="B54" s="8"/>
      <c r="C54" s="71"/>
      <c r="D54" s="72"/>
      <c r="E54" s="4"/>
      <c r="F54" s="17"/>
      <c r="G54" s="8"/>
      <c r="H54" s="2"/>
      <c r="I54" s="10"/>
      <c r="J54" s="4" t="s">
        <v>404</v>
      </c>
      <c r="K54" s="4">
        <v>8</v>
      </c>
      <c r="L54" s="17">
        <v>60</v>
      </c>
      <c r="M54" s="17">
        <f t="shared" ref="M54:M56" si="5">K54*L54</f>
        <v>480</v>
      </c>
      <c r="N54" s="10"/>
      <c r="O54" s="2"/>
      <c r="P54" s="2"/>
      <c r="Q54" s="2"/>
      <c r="R54" s="2"/>
      <c r="S54" s="2"/>
      <c r="T54" s="2"/>
      <c r="U54" s="2"/>
      <c r="V54" s="2"/>
      <c r="W54" s="2"/>
      <c r="X54" s="2"/>
      <c r="Y54" s="2"/>
      <c r="Z54" s="2"/>
      <c r="AA54" s="2"/>
      <c r="AB54" s="2"/>
      <c r="AC54" s="2"/>
      <c r="AD54" s="2"/>
      <c r="AE54" s="2"/>
      <c r="AF54" s="2"/>
      <c r="AG54" s="2"/>
      <c r="AH54" s="2"/>
      <c r="AI54" s="2"/>
      <c r="AJ54" s="2"/>
      <c r="AK54" s="2"/>
    </row>
    <row r="55" spans="1:37" x14ac:dyDescent="0.35">
      <c r="A55" s="2"/>
      <c r="B55" s="8"/>
      <c r="C55" s="71"/>
      <c r="D55" s="72"/>
      <c r="E55" s="4"/>
      <c r="F55" s="17"/>
      <c r="G55" s="8"/>
      <c r="H55" s="2"/>
      <c r="I55" s="10"/>
      <c r="J55" s="4"/>
      <c r="K55" s="4"/>
      <c r="L55" s="17"/>
      <c r="M55" s="17">
        <f t="shared" si="5"/>
        <v>0</v>
      </c>
      <c r="N55" s="10"/>
      <c r="O55" s="2"/>
      <c r="P55" s="2"/>
      <c r="Q55" s="2"/>
      <c r="R55" s="2"/>
      <c r="S55" s="2"/>
      <c r="T55" s="2"/>
      <c r="U55" s="2"/>
      <c r="V55" s="2"/>
      <c r="W55" s="2"/>
      <c r="X55" s="2"/>
      <c r="Y55" s="2"/>
      <c r="Z55" s="2"/>
      <c r="AA55" s="2"/>
      <c r="AB55" s="2"/>
      <c r="AC55" s="2"/>
      <c r="AD55" s="2"/>
      <c r="AE55" s="2"/>
      <c r="AF55" s="2"/>
      <c r="AG55" s="2"/>
      <c r="AH55" s="2"/>
      <c r="AI55" s="2"/>
      <c r="AJ55" s="2"/>
      <c r="AK55" s="2"/>
    </row>
    <row r="56" spans="1:37" ht="14.5" customHeight="1" x14ac:dyDescent="0.35">
      <c r="A56" s="2"/>
      <c r="B56" s="8"/>
      <c r="C56" s="71"/>
      <c r="D56" s="72"/>
      <c r="E56" s="4"/>
      <c r="F56" s="17"/>
      <c r="G56" s="8"/>
      <c r="H56" s="2"/>
      <c r="I56" s="10"/>
      <c r="J56" s="4"/>
      <c r="K56" s="4"/>
      <c r="L56" s="17"/>
      <c r="M56" s="17">
        <f t="shared" si="5"/>
        <v>0</v>
      </c>
      <c r="N56" s="10"/>
      <c r="O56" s="2"/>
      <c r="P56" s="2"/>
      <c r="Q56" s="2"/>
      <c r="R56" s="2"/>
      <c r="S56" s="2"/>
      <c r="T56" s="2"/>
      <c r="U56" s="2"/>
      <c r="V56" s="2"/>
      <c r="W56" s="2"/>
      <c r="X56" s="2"/>
      <c r="Y56" s="2"/>
      <c r="Z56" s="2"/>
      <c r="AA56" s="2"/>
      <c r="AB56" s="2"/>
      <c r="AC56" s="2"/>
      <c r="AD56" s="2"/>
      <c r="AE56" s="2"/>
      <c r="AF56" s="2"/>
      <c r="AG56" s="2"/>
      <c r="AH56" s="2"/>
      <c r="AI56" s="2"/>
      <c r="AJ56" s="2"/>
      <c r="AK56" s="2"/>
    </row>
    <row r="57" spans="1:37" x14ac:dyDescent="0.35">
      <c r="A57" s="2"/>
      <c r="B57" s="8"/>
      <c r="C57" s="100" t="s">
        <v>50</v>
      </c>
      <c r="D57" s="100"/>
      <c r="E57" s="100"/>
      <c r="F57" s="100"/>
      <c r="G57" s="8"/>
      <c r="H57" s="2"/>
      <c r="I57" s="10"/>
      <c r="J57" s="108" t="s">
        <v>24</v>
      </c>
      <c r="K57" s="109"/>
      <c r="L57" s="109"/>
      <c r="M57" s="110"/>
      <c r="N57" s="10"/>
      <c r="O57" s="2"/>
      <c r="P57" s="2"/>
      <c r="Q57" s="2"/>
      <c r="R57" s="2"/>
      <c r="S57" s="2"/>
      <c r="T57" s="2"/>
      <c r="U57" s="2"/>
      <c r="V57" s="2"/>
      <c r="W57" s="2"/>
      <c r="X57" s="2"/>
      <c r="Y57" s="2"/>
      <c r="Z57" s="2"/>
      <c r="AA57" s="2"/>
      <c r="AB57" s="2"/>
      <c r="AC57" s="2"/>
      <c r="AD57" s="2"/>
      <c r="AE57" s="2"/>
      <c r="AF57" s="2"/>
      <c r="AG57" s="2"/>
      <c r="AH57" s="2"/>
      <c r="AI57" s="2"/>
      <c r="AJ57" s="2"/>
      <c r="AK57" s="2"/>
    </row>
    <row r="58" spans="1:37" x14ac:dyDescent="0.35">
      <c r="A58" s="2"/>
      <c r="B58" s="8"/>
      <c r="C58" s="111"/>
      <c r="D58" s="112"/>
      <c r="E58" s="112"/>
      <c r="F58" s="113"/>
      <c r="G58" s="8"/>
      <c r="H58" s="2"/>
      <c r="I58" s="10"/>
      <c r="J58" s="117"/>
      <c r="K58" s="117"/>
      <c r="L58" s="117"/>
      <c r="M58" s="117"/>
      <c r="N58" s="10"/>
      <c r="O58" s="2"/>
      <c r="P58" s="2"/>
      <c r="Q58" s="2"/>
      <c r="R58" s="2"/>
      <c r="S58" s="2"/>
      <c r="T58" s="2"/>
      <c r="U58" s="2"/>
      <c r="V58" s="2"/>
      <c r="W58" s="2"/>
      <c r="X58" s="2"/>
      <c r="Y58" s="2"/>
      <c r="Z58" s="2"/>
      <c r="AA58" s="2"/>
      <c r="AB58" s="2"/>
      <c r="AC58" s="2"/>
      <c r="AD58" s="2"/>
      <c r="AE58" s="2"/>
      <c r="AF58" s="2"/>
      <c r="AG58" s="2"/>
      <c r="AH58" s="2"/>
      <c r="AI58" s="2"/>
      <c r="AJ58" s="2"/>
      <c r="AK58" s="2"/>
    </row>
    <row r="59" spans="1:37" x14ac:dyDescent="0.35">
      <c r="A59" s="2"/>
      <c r="B59" s="8"/>
      <c r="C59" s="114"/>
      <c r="D59" s="115"/>
      <c r="E59" s="115"/>
      <c r="F59" s="116"/>
      <c r="G59" s="8"/>
      <c r="H59" s="2"/>
      <c r="I59" s="10"/>
      <c r="J59" s="117"/>
      <c r="K59" s="117"/>
      <c r="L59" s="117"/>
      <c r="M59" s="117"/>
      <c r="N59" s="10"/>
      <c r="O59" s="2"/>
      <c r="P59" s="2"/>
      <c r="Q59" s="2"/>
      <c r="R59" s="2"/>
      <c r="S59" s="2"/>
      <c r="T59" s="2"/>
      <c r="U59" s="2"/>
      <c r="V59" s="2"/>
      <c r="W59" s="2"/>
      <c r="X59" s="2"/>
      <c r="Y59" s="2"/>
      <c r="Z59" s="2"/>
      <c r="AA59" s="2"/>
      <c r="AB59" s="2"/>
      <c r="AC59" s="2"/>
      <c r="AD59" s="2"/>
      <c r="AE59" s="2"/>
      <c r="AF59" s="2"/>
      <c r="AG59" s="2"/>
      <c r="AH59" s="2"/>
      <c r="AI59" s="2"/>
      <c r="AJ59" s="2"/>
      <c r="AK59" s="2"/>
    </row>
    <row r="60" spans="1:37" x14ac:dyDescent="0.35">
      <c r="A60" s="2"/>
      <c r="B60" s="8"/>
      <c r="C60" s="8"/>
      <c r="D60" s="8"/>
      <c r="E60" s="8"/>
      <c r="F60" s="8"/>
      <c r="G60" s="8"/>
      <c r="H60" s="2"/>
      <c r="I60" s="10"/>
      <c r="J60" s="10"/>
      <c r="K60" s="10"/>
      <c r="L60" s="10"/>
      <c r="M60" s="10"/>
      <c r="N60" s="10"/>
      <c r="O60" s="2"/>
      <c r="P60" s="2"/>
      <c r="Q60" s="2"/>
      <c r="R60" s="2"/>
      <c r="S60" s="2"/>
      <c r="T60" s="2"/>
      <c r="U60" s="2"/>
      <c r="V60" s="2"/>
      <c r="W60" s="2"/>
      <c r="X60" s="2"/>
      <c r="Y60" s="2"/>
      <c r="Z60" s="2"/>
      <c r="AA60" s="2"/>
      <c r="AB60" s="2"/>
      <c r="AC60" s="2"/>
      <c r="AD60" s="2"/>
      <c r="AE60" s="2"/>
      <c r="AF60" s="2"/>
      <c r="AG60" s="2"/>
      <c r="AH60" s="2"/>
      <c r="AI60" s="2"/>
      <c r="AJ60" s="2"/>
      <c r="AK60" s="2"/>
    </row>
    <row r="61" spans="1:37" x14ac:dyDescent="0.35">
      <c r="A61" s="2"/>
      <c r="B61" s="8"/>
      <c r="C61" s="8"/>
      <c r="D61" s="8"/>
      <c r="E61" s="8"/>
      <c r="F61" s="8"/>
      <c r="G61" s="8"/>
      <c r="H61" s="2"/>
      <c r="I61" s="10"/>
      <c r="J61" s="10"/>
      <c r="K61" s="10"/>
      <c r="L61" s="10"/>
      <c r="M61" s="10"/>
      <c r="N61" s="10"/>
      <c r="O61" s="2"/>
      <c r="P61" s="2"/>
      <c r="Q61" s="2"/>
      <c r="R61" s="2"/>
      <c r="S61" s="2"/>
      <c r="T61" s="2"/>
      <c r="U61" s="2"/>
      <c r="V61" s="2"/>
      <c r="W61" s="2"/>
      <c r="X61" s="2"/>
      <c r="Y61" s="2"/>
      <c r="Z61" s="2"/>
      <c r="AA61" s="2"/>
      <c r="AB61" s="2"/>
      <c r="AC61" s="2"/>
      <c r="AD61" s="2"/>
      <c r="AE61" s="2"/>
      <c r="AF61" s="2"/>
      <c r="AG61" s="2"/>
      <c r="AH61" s="2"/>
      <c r="AI61" s="2"/>
      <c r="AJ61" s="2"/>
      <c r="AK61" s="2"/>
    </row>
    <row r="62" spans="1:37" x14ac:dyDescent="0.35">
      <c r="A62" s="2"/>
      <c r="B62" s="2"/>
      <c r="C62" s="2"/>
      <c r="D62" s="2"/>
      <c r="E62" s="2"/>
      <c r="F62" s="2"/>
      <c r="G62" s="2"/>
      <c r="H62" s="2"/>
      <c r="I62" s="10"/>
      <c r="J62" s="10"/>
      <c r="K62" s="10"/>
      <c r="L62" s="10"/>
      <c r="M62" s="10"/>
      <c r="N62" s="10"/>
      <c r="O62" s="2"/>
      <c r="P62" s="2"/>
      <c r="Q62" s="2"/>
      <c r="R62" s="2"/>
      <c r="S62" s="2"/>
      <c r="T62" s="2"/>
      <c r="U62" s="2"/>
      <c r="V62" s="2"/>
      <c r="W62" s="2"/>
      <c r="X62" s="2"/>
      <c r="Y62" s="2"/>
      <c r="Z62" s="2"/>
      <c r="AA62" s="2"/>
      <c r="AB62" s="2"/>
      <c r="AC62" s="2"/>
      <c r="AD62" s="2"/>
      <c r="AE62" s="2"/>
      <c r="AF62" s="2"/>
      <c r="AG62" s="2"/>
      <c r="AH62" s="2"/>
      <c r="AI62" s="2"/>
      <c r="AJ62" s="2"/>
      <c r="AK62" s="2"/>
    </row>
    <row r="63" spans="1:37" x14ac:dyDescent="0.3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row>
    <row r="64" spans="1:37" ht="21"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row>
    <row r="65" spans="1:37" x14ac:dyDescent="0.3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row>
    <row r="66" spans="1:37" x14ac:dyDescent="0.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x14ac:dyDescent="0.3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x14ac:dyDescent="0.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x14ac:dyDescent="0.3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x14ac:dyDescent="0.3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x14ac:dyDescent="0.3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x14ac:dyDescent="0.3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x14ac:dyDescent="0.3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x14ac:dyDescent="0.3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x14ac:dyDescent="0.3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x14ac:dyDescent="0.3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x14ac:dyDescent="0.3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x14ac:dyDescent="0.3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x14ac:dyDescent="0.3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x14ac:dyDescent="0.3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x14ac:dyDescent="0.3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x14ac:dyDescent="0.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x14ac:dyDescent="0.3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x14ac:dyDescent="0.3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x14ac:dyDescent="0.3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x14ac:dyDescent="0.3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x14ac:dyDescent="0.3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x14ac:dyDescent="0.3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x14ac:dyDescent="0.3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x14ac:dyDescent="0.3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x14ac:dyDescent="0.3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x14ac:dyDescent="0.3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x14ac:dyDescent="0.3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x14ac:dyDescent="0.3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x14ac:dyDescent="0.3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x14ac:dyDescent="0.3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x14ac:dyDescent="0.3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x14ac:dyDescent="0.3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x14ac:dyDescent="0.3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x14ac:dyDescent="0.35">
      <c r="A107" s="2"/>
      <c r="B107" s="2"/>
      <c r="C107" s="2"/>
      <c r="D107" s="2"/>
      <c r="E107" s="2"/>
      <c r="F107" s="2"/>
      <c r="G107" s="2"/>
      <c r="H107" s="2"/>
      <c r="I107" s="2"/>
      <c r="N107" s="2"/>
      <c r="O107" s="2"/>
      <c r="R107" s="2"/>
      <c r="S107" s="2"/>
      <c r="T107" s="2"/>
      <c r="U107" s="2"/>
      <c r="V107" s="2"/>
      <c r="W107" s="2"/>
      <c r="X107" s="2"/>
      <c r="Y107" s="2"/>
      <c r="Z107" s="2"/>
      <c r="AA107" s="2"/>
      <c r="AB107" s="2"/>
      <c r="AC107" s="2"/>
      <c r="AD107" s="2"/>
      <c r="AE107" s="2"/>
      <c r="AF107" s="2"/>
      <c r="AG107" s="2"/>
      <c r="AH107" s="2"/>
      <c r="AI107" s="2"/>
      <c r="AJ107" s="2"/>
      <c r="AK107" s="2"/>
    </row>
    <row r="108" spans="1:37" x14ac:dyDescent="0.35">
      <c r="A108" s="2"/>
      <c r="H108" s="2"/>
      <c r="I108" s="2"/>
      <c r="N108" s="2"/>
      <c r="O108" s="2"/>
      <c r="R108" s="2"/>
      <c r="S108" s="2"/>
      <c r="T108" s="2"/>
      <c r="U108" s="2"/>
      <c r="V108" s="2"/>
      <c r="W108" s="2"/>
      <c r="X108" s="2"/>
      <c r="Y108" s="2"/>
      <c r="Z108" s="2"/>
      <c r="AA108" s="2"/>
      <c r="AB108" s="2"/>
      <c r="AC108" s="2"/>
      <c r="AD108" s="2"/>
      <c r="AE108" s="2"/>
      <c r="AF108" s="2"/>
      <c r="AG108" s="2"/>
      <c r="AH108" s="2"/>
      <c r="AI108" s="2"/>
      <c r="AJ108" s="2"/>
      <c r="AK108" s="2"/>
    </row>
  </sheetData>
  <sheetProtection insertRows="0"/>
  <protectedRanges>
    <protectedRange sqref="C11:C12" name="Group Name"/>
    <protectedRange sqref="E24" name="Funding"/>
    <protectedRange sqref="J10:L16 J18 J23:M26 J30:L33 J35 J40:L45 J47 J53:L56 J58" name="Expenditure"/>
    <protectedRange sqref="C58 C53:F56 C47:F49 C42 C34:F39 C27 C18:E25" name="Income"/>
  </protectedRanges>
  <mergeCells count="58">
    <mergeCell ref="J2:K3"/>
    <mergeCell ref="L2:L3"/>
    <mergeCell ref="J51:M51"/>
    <mergeCell ref="C40:F40"/>
    <mergeCell ref="B3:G4"/>
    <mergeCell ref="B5:G9"/>
    <mergeCell ref="C14:F15"/>
    <mergeCell ref="J21:M21"/>
    <mergeCell ref="C45:F45"/>
    <mergeCell ref="C46:D46"/>
    <mergeCell ref="C51:F51"/>
    <mergeCell ref="D32:D33"/>
    <mergeCell ref="C32:C33"/>
    <mergeCell ref="L23:M26"/>
    <mergeCell ref="D11:F11"/>
    <mergeCell ref="D12:F12"/>
    <mergeCell ref="C56:D56"/>
    <mergeCell ref="C55:D55"/>
    <mergeCell ref="C54:D54"/>
    <mergeCell ref="P23:Q23"/>
    <mergeCell ref="C16:F16"/>
    <mergeCell ref="C53:D53"/>
    <mergeCell ref="J38:M38"/>
    <mergeCell ref="C26:F26"/>
    <mergeCell ref="C27:F29"/>
    <mergeCell ref="C41:F43"/>
    <mergeCell ref="C31:F31"/>
    <mergeCell ref="P25:Q26"/>
    <mergeCell ref="P29:Q30"/>
    <mergeCell ref="P37:Q37"/>
    <mergeCell ref="P38:Q41"/>
    <mergeCell ref="P42:Q42"/>
    <mergeCell ref="C52:D52"/>
    <mergeCell ref="C49:D49"/>
    <mergeCell ref="C48:D48"/>
    <mergeCell ref="C47:D47"/>
    <mergeCell ref="P43:Q45"/>
    <mergeCell ref="P4:Q5"/>
    <mergeCell ref="P6:Q6"/>
    <mergeCell ref="J8:M8"/>
    <mergeCell ref="J28:M28"/>
    <mergeCell ref="P14:Q14"/>
    <mergeCell ref="C58:F59"/>
    <mergeCell ref="P2:P3"/>
    <mergeCell ref="Q2:Q3"/>
    <mergeCell ref="C57:F57"/>
    <mergeCell ref="J17:M17"/>
    <mergeCell ref="J18:M19"/>
    <mergeCell ref="J34:M34"/>
    <mergeCell ref="J35:M36"/>
    <mergeCell ref="J46:M46"/>
    <mergeCell ref="J47:M48"/>
    <mergeCell ref="J57:M57"/>
    <mergeCell ref="J58:M59"/>
    <mergeCell ref="L22:M22"/>
    <mergeCell ref="E32:E33"/>
    <mergeCell ref="F32:F33"/>
    <mergeCell ref="J5:M6"/>
  </mergeCells>
  <dataValidations count="1">
    <dataValidation type="decimal" operator="greaterThanOrEqual" allowBlank="1" showInputMessage="1" showErrorMessage="1" errorTitle="Membership price too low" error="Your membership must cost at least £1 to cover your insurance costs." sqref="D18:D25" xr:uid="{29DA4CA2-9BD5-4122-BBFF-9598C5B27DDD}">
      <formula1>1</formula1>
    </dataValidation>
  </dataValidations>
  <hyperlinks>
    <hyperlink ref="Q2:Q3" r:id="rId1" display="https://www.thesu.org.uk/opportunities/hub/affiliation/" xr:uid="{0CE9F4D8-8879-4673-934B-343CB2120F26}"/>
    <hyperlink ref="L2:L3" r:id="rId2" display="Funding guidance" xr:uid="{9DEE80EB-7D29-46A2-AA90-ED36FCF4CDB4}"/>
  </hyperlinks>
  <pageMargins left="0.7" right="0.7" top="0.75" bottom="0.75" header="0.3" footer="0.3"/>
  <pageSetup paperSize="9" orientation="portrait" r:id="rId3"/>
  <headerFooter>
    <oddHeader>&amp;C&amp;"Calibri"&amp;11&amp;KFF8C00 RESTRICTED&amp;1#_x000D_</oddHeader>
    <oddFooter>&amp;C_x000D_&amp;1#&amp;"Calibri"&amp;11&amp;KFF8C00 RESTRICTED</oddFooter>
  </headerFooter>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8323C20B-0FF8-4F39-BAD8-8A729F87ADA5}">
          <x14:formula1>
            <xm:f>Lookups!$A$1:$A$2</xm:f>
          </x14:formula1>
          <xm:sqref>E47:E49 E53:E56 Q27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24E5-70B5-4C18-ABDF-233240E8DE32}">
  <dimension ref="A1:C19"/>
  <sheetViews>
    <sheetView workbookViewId="0">
      <selection activeCell="D1" sqref="D1"/>
    </sheetView>
  </sheetViews>
  <sheetFormatPr defaultRowHeight="14.5" x14ac:dyDescent="0.35"/>
  <cols>
    <col min="1" max="1" width="19.7265625" customWidth="1"/>
    <col min="2" max="2" width="31" customWidth="1"/>
    <col min="3" max="3" width="31.26953125" customWidth="1"/>
  </cols>
  <sheetData>
    <row r="1" spans="1:3" x14ac:dyDescent="0.35">
      <c r="A1" s="43" t="s">
        <v>380</v>
      </c>
      <c r="B1" s="43" t="s">
        <v>451</v>
      </c>
      <c r="C1" s="43" t="s">
        <v>419</v>
      </c>
    </row>
    <row r="2" spans="1:3" x14ac:dyDescent="0.35">
      <c r="A2" s="44" t="s">
        <v>420</v>
      </c>
      <c r="B2" s="44" t="s">
        <v>421</v>
      </c>
      <c r="C2" s="45" t="s">
        <v>422</v>
      </c>
    </row>
    <row r="3" spans="1:3" x14ac:dyDescent="0.35">
      <c r="A3" s="46"/>
      <c r="B3" s="44" t="s">
        <v>423</v>
      </c>
      <c r="C3" s="45" t="s">
        <v>424</v>
      </c>
    </row>
    <row r="4" spans="1:3" x14ac:dyDescent="0.35">
      <c r="A4" s="46"/>
      <c r="B4" s="44" t="s">
        <v>425</v>
      </c>
      <c r="C4" s="45" t="s">
        <v>426</v>
      </c>
    </row>
    <row r="5" spans="1:3" x14ac:dyDescent="0.35">
      <c r="A5" s="46"/>
      <c r="B5" s="44" t="s">
        <v>427</v>
      </c>
      <c r="C5" s="45" t="s">
        <v>428</v>
      </c>
    </row>
    <row r="6" spans="1:3" x14ac:dyDescent="0.35">
      <c r="A6" s="46"/>
      <c r="B6" s="44" t="s">
        <v>429</v>
      </c>
      <c r="C6" s="45" t="s">
        <v>430</v>
      </c>
    </row>
    <row r="7" spans="1:3" x14ac:dyDescent="0.35">
      <c r="A7" s="47" t="s">
        <v>431</v>
      </c>
      <c r="B7" s="47" t="s">
        <v>432</v>
      </c>
      <c r="C7" s="48">
        <v>34</v>
      </c>
    </row>
    <row r="8" spans="1:3" x14ac:dyDescent="0.35">
      <c r="A8" s="46"/>
      <c r="B8" s="47" t="s">
        <v>433</v>
      </c>
      <c r="C8" s="48">
        <v>70</v>
      </c>
    </row>
    <row r="9" spans="1:3" x14ac:dyDescent="0.35">
      <c r="A9" s="46"/>
      <c r="B9" s="47" t="s">
        <v>434</v>
      </c>
      <c r="C9" s="48">
        <v>25</v>
      </c>
    </row>
    <row r="10" spans="1:3" x14ac:dyDescent="0.35">
      <c r="A10" s="46"/>
      <c r="B10" s="47" t="s">
        <v>435</v>
      </c>
      <c r="C10" s="48">
        <v>13</v>
      </c>
    </row>
    <row r="11" spans="1:3" x14ac:dyDescent="0.35">
      <c r="A11" s="49" t="s">
        <v>436</v>
      </c>
      <c r="B11" s="49" t="s">
        <v>437</v>
      </c>
      <c r="C11" s="50">
        <v>70</v>
      </c>
    </row>
    <row r="12" spans="1:3" x14ac:dyDescent="0.35">
      <c r="A12" s="46"/>
      <c r="B12" s="49" t="s">
        <v>438</v>
      </c>
      <c r="C12" s="51">
        <v>110</v>
      </c>
    </row>
    <row r="13" spans="1:3" x14ac:dyDescent="0.35">
      <c r="A13" s="52" t="s">
        <v>439</v>
      </c>
      <c r="B13" s="52" t="s">
        <v>440</v>
      </c>
      <c r="C13" s="53">
        <v>15.6</v>
      </c>
    </row>
    <row r="14" spans="1:3" x14ac:dyDescent="0.35">
      <c r="A14" s="46"/>
      <c r="B14" s="52" t="s">
        <v>441</v>
      </c>
      <c r="C14" s="54">
        <v>9</v>
      </c>
    </row>
    <row r="15" spans="1:3" x14ac:dyDescent="0.35">
      <c r="A15" s="46"/>
      <c r="B15" s="52" t="s">
        <v>442</v>
      </c>
      <c r="C15" s="54">
        <v>12</v>
      </c>
    </row>
    <row r="16" spans="1:3" x14ac:dyDescent="0.35">
      <c r="A16" s="55" t="s">
        <v>384</v>
      </c>
      <c r="B16" s="55" t="s">
        <v>443</v>
      </c>
      <c r="C16" s="56" t="s">
        <v>444</v>
      </c>
    </row>
    <row r="17" spans="1:3" x14ac:dyDescent="0.35">
      <c r="A17" s="46"/>
      <c r="B17" s="55" t="s">
        <v>445</v>
      </c>
      <c r="C17" s="56" t="s">
        <v>446</v>
      </c>
    </row>
    <row r="18" spans="1:3" x14ac:dyDescent="0.35">
      <c r="A18" s="46"/>
      <c r="B18" s="55" t="s">
        <v>447</v>
      </c>
      <c r="C18" s="56" t="s">
        <v>448</v>
      </c>
    </row>
    <row r="19" spans="1:3" x14ac:dyDescent="0.35">
      <c r="A19" s="46"/>
      <c r="B19" s="55" t="s">
        <v>449</v>
      </c>
      <c r="C19" s="56" t="s">
        <v>450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A948-4684-4AB9-A86D-7720DAAAE52A}">
  <dimension ref="A1:J166"/>
  <sheetViews>
    <sheetView workbookViewId="0">
      <selection activeCell="F30" sqref="F30"/>
    </sheetView>
  </sheetViews>
  <sheetFormatPr defaultRowHeight="14.5" x14ac:dyDescent="0.35"/>
  <cols>
    <col min="2" max="2" width="15.7265625" customWidth="1"/>
    <col min="3" max="3" width="14.7265625" customWidth="1"/>
  </cols>
  <sheetData>
    <row r="1" spans="1:6" x14ac:dyDescent="0.35">
      <c r="A1" t="s">
        <v>35</v>
      </c>
      <c r="B1" t="s">
        <v>52</v>
      </c>
      <c r="C1" t="s">
        <v>53</v>
      </c>
      <c r="D1" t="s">
        <v>54</v>
      </c>
      <c r="F1" t="s">
        <v>55</v>
      </c>
    </row>
    <row r="2" spans="1:6" x14ac:dyDescent="0.35">
      <c r="A2" t="s">
        <v>51</v>
      </c>
      <c r="B2" t="s">
        <v>56</v>
      </c>
      <c r="C2" t="s">
        <v>57</v>
      </c>
      <c r="D2" s="24" t="s">
        <v>58</v>
      </c>
      <c r="E2" s="25"/>
      <c r="F2" s="26">
        <v>293.8</v>
      </c>
    </row>
    <row r="3" spans="1:6" x14ac:dyDescent="0.35">
      <c r="B3" t="s">
        <v>59</v>
      </c>
      <c r="C3" t="s">
        <v>60</v>
      </c>
      <c r="D3" s="24" t="s">
        <v>61</v>
      </c>
      <c r="E3" s="25"/>
      <c r="F3" s="26">
        <v>329.77</v>
      </c>
    </row>
    <row r="4" spans="1:6" x14ac:dyDescent="0.35">
      <c r="B4" t="s">
        <v>62</v>
      </c>
      <c r="C4" t="s">
        <v>60</v>
      </c>
      <c r="D4" s="24" t="s">
        <v>63</v>
      </c>
      <c r="E4" s="25"/>
      <c r="F4" s="26">
        <v>166.04</v>
      </c>
    </row>
    <row r="5" spans="1:6" x14ac:dyDescent="0.35">
      <c r="B5" t="s">
        <v>64</v>
      </c>
      <c r="C5" t="s">
        <v>60</v>
      </c>
      <c r="D5" s="24" t="s">
        <v>65</v>
      </c>
      <c r="E5" s="25"/>
      <c r="F5" s="26">
        <v>583.79999999999995</v>
      </c>
    </row>
    <row r="6" spans="1:6" x14ac:dyDescent="0.35">
      <c r="B6" t="s">
        <v>66</v>
      </c>
      <c r="C6" t="s">
        <v>57</v>
      </c>
      <c r="D6" s="24" t="s">
        <v>67</v>
      </c>
      <c r="E6" s="25"/>
      <c r="F6" s="26">
        <v>126.1</v>
      </c>
    </row>
    <row r="7" spans="1:6" x14ac:dyDescent="0.35">
      <c r="B7" t="s">
        <v>68</v>
      </c>
      <c r="C7" t="s">
        <v>57</v>
      </c>
      <c r="D7" s="24" t="s">
        <v>69</v>
      </c>
      <c r="E7" s="25"/>
      <c r="F7" s="26">
        <v>71.209999999999994</v>
      </c>
    </row>
    <row r="8" spans="1:6" x14ac:dyDescent="0.35">
      <c r="B8" t="s">
        <v>70</v>
      </c>
      <c r="C8" t="s">
        <v>60</v>
      </c>
      <c r="D8" s="24" t="s">
        <v>71</v>
      </c>
      <c r="E8" s="25"/>
      <c r="F8" s="26">
        <v>200.07</v>
      </c>
    </row>
    <row r="9" spans="1:6" x14ac:dyDescent="0.35">
      <c r="B9" t="s">
        <v>72</v>
      </c>
      <c r="C9" t="s">
        <v>57</v>
      </c>
      <c r="D9" s="24" t="s">
        <v>73</v>
      </c>
      <c r="E9" s="25"/>
      <c r="F9" s="26">
        <v>161.69999999999999</v>
      </c>
    </row>
    <row r="10" spans="1:6" x14ac:dyDescent="0.35">
      <c r="B10" t="s">
        <v>74</v>
      </c>
      <c r="C10" t="s">
        <v>60</v>
      </c>
      <c r="D10" s="24" t="s">
        <v>75</v>
      </c>
      <c r="E10" s="25"/>
      <c r="F10" s="26">
        <v>352.36</v>
      </c>
    </row>
    <row r="11" spans="1:6" x14ac:dyDescent="0.35">
      <c r="B11" t="s">
        <v>76</v>
      </c>
      <c r="C11" t="s">
        <v>60</v>
      </c>
      <c r="D11" s="24" t="s">
        <v>77</v>
      </c>
      <c r="E11" s="25"/>
      <c r="F11" s="26">
        <v>315.64</v>
      </c>
    </row>
    <row r="12" spans="1:6" x14ac:dyDescent="0.35">
      <c r="B12" t="s">
        <v>78</v>
      </c>
      <c r="C12" t="s">
        <v>60</v>
      </c>
      <c r="D12" s="24" t="s">
        <v>79</v>
      </c>
      <c r="E12" s="25"/>
      <c r="F12" s="26">
        <v>1661.66</v>
      </c>
    </row>
    <row r="13" spans="1:6" x14ac:dyDescent="0.35">
      <c r="B13" t="s">
        <v>80</v>
      </c>
      <c r="C13" t="s">
        <v>60</v>
      </c>
      <c r="D13" s="24" t="s">
        <v>81</v>
      </c>
      <c r="E13" s="25"/>
      <c r="F13" s="26">
        <v>1190.74</v>
      </c>
    </row>
    <row r="14" spans="1:6" x14ac:dyDescent="0.35">
      <c r="B14" t="s">
        <v>82</v>
      </c>
      <c r="C14" t="s">
        <v>60</v>
      </c>
      <c r="D14" s="24" t="s">
        <v>83</v>
      </c>
      <c r="E14" s="25"/>
      <c r="F14" s="26">
        <v>1277.1300000000001</v>
      </c>
    </row>
    <row r="15" spans="1:6" x14ac:dyDescent="0.35">
      <c r="B15" t="s">
        <v>84</v>
      </c>
      <c r="C15" t="s">
        <v>57</v>
      </c>
      <c r="D15" s="24" t="s">
        <v>85</v>
      </c>
      <c r="E15" s="25"/>
      <c r="F15" s="26">
        <v>40</v>
      </c>
    </row>
    <row r="16" spans="1:6" x14ac:dyDescent="0.35">
      <c r="B16" t="s">
        <v>86</v>
      </c>
      <c r="C16" t="s">
        <v>57</v>
      </c>
      <c r="D16" s="24" t="s">
        <v>87</v>
      </c>
      <c r="E16" s="25"/>
      <c r="F16" s="26">
        <v>674.16</v>
      </c>
    </row>
    <row r="17" spans="2:10" x14ac:dyDescent="0.35">
      <c r="B17" t="s">
        <v>88</v>
      </c>
      <c r="C17" t="s">
        <v>57</v>
      </c>
      <c r="D17" s="24" t="s">
        <v>89</v>
      </c>
      <c r="E17" s="25"/>
      <c r="F17" s="26">
        <v>116</v>
      </c>
    </row>
    <row r="18" spans="2:10" x14ac:dyDescent="0.35">
      <c r="B18" t="s">
        <v>90</v>
      </c>
      <c r="C18" t="s">
        <v>60</v>
      </c>
      <c r="D18" s="24" t="s">
        <v>91</v>
      </c>
      <c r="E18" s="25"/>
      <c r="F18" s="26">
        <v>1555.25</v>
      </c>
    </row>
    <row r="19" spans="2:10" x14ac:dyDescent="0.35">
      <c r="B19" t="s">
        <v>92</v>
      </c>
      <c r="C19" t="s">
        <v>57</v>
      </c>
      <c r="D19" s="24" t="s">
        <v>93</v>
      </c>
      <c r="E19" s="25"/>
      <c r="F19" s="26">
        <v>89.4</v>
      </c>
    </row>
    <row r="20" spans="2:10" x14ac:dyDescent="0.35">
      <c r="B20" t="s">
        <v>94</v>
      </c>
      <c r="C20" t="s">
        <v>57</v>
      </c>
      <c r="D20" s="24" t="s">
        <v>95</v>
      </c>
      <c r="E20" s="25"/>
      <c r="F20" s="26">
        <v>1050.32</v>
      </c>
    </row>
    <row r="21" spans="2:10" x14ac:dyDescent="0.35">
      <c r="B21" t="s">
        <v>96</v>
      </c>
      <c r="C21" t="s">
        <v>60</v>
      </c>
      <c r="D21" s="24" t="s">
        <v>97</v>
      </c>
      <c r="E21" s="25"/>
      <c r="F21" s="26">
        <v>4045.31</v>
      </c>
    </row>
    <row r="22" spans="2:10" x14ac:dyDescent="0.35">
      <c r="B22" t="s">
        <v>98</v>
      </c>
      <c r="C22" t="s">
        <v>57</v>
      </c>
      <c r="D22" s="24" t="s">
        <v>99</v>
      </c>
      <c r="E22" s="25"/>
      <c r="F22" s="26">
        <v>244.3</v>
      </c>
    </row>
    <row r="23" spans="2:10" x14ac:dyDescent="0.35">
      <c r="B23" t="s">
        <v>100</v>
      </c>
      <c r="C23" t="s">
        <v>60</v>
      </c>
      <c r="D23" s="24" t="s">
        <v>101</v>
      </c>
      <c r="E23" s="25"/>
      <c r="F23" s="26">
        <v>719.06</v>
      </c>
    </row>
    <row r="24" spans="2:10" x14ac:dyDescent="0.35">
      <c r="B24" t="s">
        <v>102</v>
      </c>
      <c r="C24" t="s">
        <v>57</v>
      </c>
      <c r="D24" s="24" t="s">
        <v>103</v>
      </c>
      <c r="E24" s="25"/>
      <c r="F24" s="30">
        <v>2057.98</v>
      </c>
    </row>
    <row r="25" spans="2:10" x14ac:dyDescent="0.35">
      <c r="B25" t="s">
        <v>104</v>
      </c>
      <c r="C25" t="s">
        <v>57</v>
      </c>
      <c r="D25" s="24" t="s">
        <v>105</v>
      </c>
      <c r="E25" s="25"/>
      <c r="F25" s="26">
        <v>2367.1799999999998</v>
      </c>
    </row>
    <row r="26" spans="2:10" x14ac:dyDescent="0.35">
      <c r="B26" t="s">
        <v>106</v>
      </c>
      <c r="C26" t="s">
        <v>57</v>
      </c>
      <c r="D26" s="24" t="s">
        <v>107</v>
      </c>
      <c r="F26" s="26">
        <v>-29</v>
      </c>
    </row>
    <row r="27" spans="2:10" x14ac:dyDescent="0.35">
      <c r="B27" t="s">
        <v>108</v>
      </c>
      <c r="C27" t="s">
        <v>57</v>
      </c>
      <c r="D27" s="24" t="s">
        <v>109</v>
      </c>
      <c r="E27" s="25"/>
      <c r="F27" s="26">
        <v>298.29000000000002</v>
      </c>
    </row>
    <row r="28" spans="2:10" x14ac:dyDescent="0.35">
      <c r="B28" t="s">
        <v>110</v>
      </c>
      <c r="C28" t="s">
        <v>60</v>
      </c>
      <c r="D28" s="24" t="s">
        <v>111</v>
      </c>
      <c r="E28" s="25"/>
      <c r="F28" s="26">
        <v>542.79</v>
      </c>
    </row>
    <row r="29" spans="2:10" x14ac:dyDescent="0.35">
      <c r="B29" t="s">
        <v>112</v>
      </c>
      <c r="C29" t="s">
        <v>57</v>
      </c>
      <c r="D29" s="24" t="s">
        <v>113</v>
      </c>
      <c r="E29" s="25"/>
      <c r="F29" s="30">
        <v>502.41999999999996</v>
      </c>
    </row>
    <row r="30" spans="2:10" x14ac:dyDescent="0.35">
      <c r="B30" t="s">
        <v>114</v>
      </c>
      <c r="C30" t="s">
        <v>60</v>
      </c>
      <c r="D30" s="24" t="s">
        <v>115</v>
      </c>
      <c r="E30" s="25"/>
      <c r="F30" s="26">
        <v>630.64</v>
      </c>
      <c r="H30" s="24"/>
      <c r="I30" s="25"/>
      <c r="J30" s="26"/>
    </row>
    <row r="31" spans="2:10" x14ac:dyDescent="0.35">
      <c r="B31" t="s">
        <v>116</v>
      </c>
      <c r="C31" t="s">
        <v>57</v>
      </c>
      <c r="D31" s="24" t="s">
        <v>117</v>
      </c>
      <c r="E31" s="25"/>
      <c r="F31" s="26">
        <v>592.52</v>
      </c>
    </row>
    <row r="32" spans="2:10" x14ac:dyDescent="0.35">
      <c r="B32" t="s">
        <v>118</v>
      </c>
      <c r="C32" t="s">
        <v>57</v>
      </c>
      <c r="D32" s="24" t="s">
        <v>119</v>
      </c>
      <c r="E32" s="25"/>
      <c r="F32" s="26">
        <v>332.28</v>
      </c>
    </row>
    <row r="33" spans="2:6" x14ac:dyDescent="0.35">
      <c r="B33" t="s">
        <v>120</v>
      </c>
      <c r="C33" t="s">
        <v>60</v>
      </c>
      <c r="D33" s="24" t="s">
        <v>121</v>
      </c>
      <c r="E33" s="25"/>
      <c r="F33" s="26">
        <v>1763.06</v>
      </c>
    </row>
    <row r="34" spans="2:6" x14ac:dyDescent="0.35">
      <c r="B34" t="s">
        <v>122</v>
      </c>
      <c r="C34" t="s">
        <v>57</v>
      </c>
      <c r="D34" s="24" t="s">
        <v>123</v>
      </c>
      <c r="E34" s="25"/>
      <c r="F34" s="26">
        <v>142.46</v>
      </c>
    </row>
    <row r="35" spans="2:6" x14ac:dyDescent="0.35">
      <c r="B35" t="s">
        <v>124</v>
      </c>
      <c r="C35" t="s">
        <v>57</v>
      </c>
      <c r="D35" s="24" t="s">
        <v>125</v>
      </c>
      <c r="E35" s="25"/>
      <c r="F35" s="26">
        <v>290.02</v>
      </c>
    </row>
    <row r="36" spans="2:6" x14ac:dyDescent="0.35">
      <c r="B36" t="s">
        <v>126</v>
      </c>
      <c r="C36" t="s">
        <v>57</v>
      </c>
      <c r="D36" s="24" t="s">
        <v>127</v>
      </c>
      <c r="E36" s="25"/>
      <c r="F36" s="26">
        <v>810.39</v>
      </c>
    </row>
    <row r="37" spans="2:6" x14ac:dyDescent="0.35">
      <c r="B37" t="s">
        <v>128</v>
      </c>
      <c r="C37" t="s">
        <v>60</v>
      </c>
      <c r="D37" s="24" t="s">
        <v>129</v>
      </c>
      <c r="E37" s="25"/>
      <c r="F37" s="26">
        <v>1346.55</v>
      </c>
    </row>
    <row r="38" spans="2:6" x14ac:dyDescent="0.35">
      <c r="B38" t="s">
        <v>130</v>
      </c>
      <c r="C38" t="s">
        <v>57</v>
      </c>
      <c r="D38" s="24" t="s">
        <v>131</v>
      </c>
      <c r="E38" s="25"/>
      <c r="F38" s="26">
        <v>692.27</v>
      </c>
    </row>
    <row r="39" spans="2:6" x14ac:dyDescent="0.35">
      <c r="B39" t="s">
        <v>132</v>
      </c>
      <c r="C39" t="s">
        <v>57</v>
      </c>
      <c r="D39" s="24" t="s">
        <v>133</v>
      </c>
      <c r="E39" s="25"/>
      <c r="F39" s="26">
        <v>51</v>
      </c>
    </row>
    <row r="40" spans="2:6" x14ac:dyDescent="0.35">
      <c r="B40" t="s">
        <v>134</v>
      </c>
      <c r="C40" t="s">
        <v>57</v>
      </c>
      <c r="D40" s="24" t="s">
        <v>135</v>
      </c>
      <c r="E40" s="25"/>
      <c r="F40" s="26">
        <v>253.93</v>
      </c>
    </row>
    <row r="41" spans="2:6" x14ac:dyDescent="0.35">
      <c r="B41" t="s">
        <v>136</v>
      </c>
      <c r="C41" t="s">
        <v>60</v>
      </c>
      <c r="D41" s="24" t="s">
        <v>137</v>
      </c>
      <c r="E41" s="25"/>
      <c r="F41" s="30">
        <v>1759.69</v>
      </c>
    </row>
    <row r="42" spans="2:6" x14ac:dyDescent="0.35">
      <c r="B42" t="s">
        <v>138</v>
      </c>
      <c r="C42" t="s">
        <v>60</v>
      </c>
      <c r="D42" s="24" t="s">
        <v>139</v>
      </c>
      <c r="E42" s="25"/>
      <c r="F42" s="30">
        <v>3383.63</v>
      </c>
    </row>
    <row r="43" spans="2:6" x14ac:dyDescent="0.35">
      <c r="B43" t="s">
        <v>140</v>
      </c>
      <c r="C43" t="s">
        <v>60</v>
      </c>
      <c r="D43" s="24" t="s">
        <v>141</v>
      </c>
      <c r="E43" s="25"/>
      <c r="F43" s="26">
        <v>1273.95</v>
      </c>
    </row>
    <row r="44" spans="2:6" x14ac:dyDescent="0.35">
      <c r="B44" t="s">
        <v>142</v>
      </c>
      <c r="C44" t="s">
        <v>60</v>
      </c>
      <c r="D44" s="24" t="s">
        <v>143</v>
      </c>
      <c r="E44" s="25"/>
      <c r="F44" s="30">
        <v>564.67000000000007</v>
      </c>
    </row>
    <row r="45" spans="2:6" x14ac:dyDescent="0.35">
      <c r="B45" t="s">
        <v>144</v>
      </c>
      <c r="C45" t="s">
        <v>57</v>
      </c>
      <c r="D45" s="24" t="s">
        <v>145</v>
      </c>
      <c r="E45" s="25"/>
      <c r="F45" s="26">
        <v>144.25</v>
      </c>
    </row>
    <row r="46" spans="2:6" x14ac:dyDescent="0.35">
      <c r="B46" t="s">
        <v>146</v>
      </c>
      <c r="C46" t="s">
        <v>57</v>
      </c>
      <c r="D46" s="24" t="s">
        <v>147</v>
      </c>
      <c r="E46" s="25"/>
      <c r="F46" s="26">
        <v>138.41999999999999</v>
      </c>
    </row>
    <row r="47" spans="2:6" x14ac:dyDescent="0.35">
      <c r="B47" t="s">
        <v>148</v>
      </c>
      <c r="C47" t="s">
        <v>57</v>
      </c>
      <c r="D47" s="24" t="s">
        <v>149</v>
      </c>
      <c r="E47" s="25"/>
      <c r="F47" s="26">
        <v>143.38999999999999</v>
      </c>
    </row>
    <row r="48" spans="2:6" x14ac:dyDescent="0.35">
      <c r="B48" t="s">
        <v>150</v>
      </c>
      <c r="C48" t="s">
        <v>60</v>
      </c>
      <c r="D48" s="24" t="s">
        <v>151</v>
      </c>
      <c r="E48" s="25"/>
      <c r="F48" s="26">
        <v>1302.47</v>
      </c>
    </row>
    <row r="49" spans="2:6" x14ac:dyDescent="0.35">
      <c r="B49" t="s">
        <v>152</v>
      </c>
      <c r="C49" t="s">
        <v>60</v>
      </c>
      <c r="D49" s="24" t="s">
        <v>153</v>
      </c>
      <c r="E49" s="25"/>
      <c r="F49" s="26">
        <v>499.06</v>
      </c>
    </row>
    <row r="50" spans="2:6" x14ac:dyDescent="0.35">
      <c r="B50" t="s">
        <v>154</v>
      </c>
      <c r="C50" t="s">
        <v>57</v>
      </c>
      <c r="D50" s="24" t="s">
        <v>155</v>
      </c>
      <c r="E50" s="25"/>
      <c r="F50" s="26">
        <v>87</v>
      </c>
    </row>
    <row r="51" spans="2:6" x14ac:dyDescent="0.35">
      <c r="B51" t="s">
        <v>156</v>
      </c>
      <c r="C51" t="s">
        <v>57</v>
      </c>
      <c r="D51" s="24" t="s">
        <v>157</v>
      </c>
      <c r="E51" s="25"/>
      <c r="F51" s="26">
        <v>69.11</v>
      </c>
    </row>
    <row r="52" spans="2:6" x14ac:dyDescent="0.35">
      <c r="B52" t="s">
        <v>158</v>
      </c>
      <c r="C52" t="s">
        <v>57</v>
      </c>
      <c r="D52" s="24" t="s">
        <v>159</v>
      </c>
      <c r="E52" s="25"/>
      <c r="F52" s="26">
        <v>40.159999999999997</v>
      </c>
    </row>
    <row r="53" spans="2:6" x14ac:dyDescent="0.35">
      <c r="B53" t="s">
        <v>160</v>
      </c>
      <c r="C53" t="s">
        <v>60</v>
      </c>
      <c r="D53" s="24" t="s">
        <v>161</v>
      </c>
      <c r="E53" s="25"/>
      <c r="F53" s="26">
        <v>6.5</v>
      </c>
    </row>
    <row r="54" spans="2:6" x14ac:dyDescent="0.35">
      <c r="B54" t="s">
        <v>162</v>
      </c>
      <c r="C54" t="s">
        <v>60</v>
      </c>
      <c r="D54" s="24" t="s">
        <v>163</v>
      </c>
      <c r="E54" s="25"/>
      <c r="F54" s="26">
        <v>999.63</v>
      </c>
    </row>
    <row r="55" spans="2:6" x14ac:dyDescent="0.35">
      <c r="B55" t="s">
        <v>164</v>
      </c>
      <c r="C55" t="s">
        <v>57</v>
      </c>
      <c r="D55" s="24" t="s">
        <v>165</v>
      </c>
      <c r="E55" s="25"/>
      <c r="F55" s="26">
        <v>385.78</v>
      </c>
    </row>
    <row r="56" spans="2:6" x14ac:dyDescent="0.35">
      <c r="B56" t="s">
        <v>166</v>
      </c>
      <c r="C56" t="s">
        <v>60</v>
      </c>
      <c r="D56" s="24" t="s">
        <v>167</v>
      </c>
      <c r="F56" s="26">
        <v>-44.5</v>
      </c>
    </row>
    <row r="57" spans="2:6" x14ac:dyDescent="0.35">
      <c r="B57" t="s">
        <v>168</v>
      </c>
      <c r="C57" t="s">
        <v>57</v>
      </c>
      <c r="D57" s="24" t="s">
        <v>169</v>
      </c>
      <c r="E57" s="25"/>
      <c r="F57" s="26">
        <v>125.63</v>
      </c>
    </row>
    <row r="58" spans="2:6" x14ac:dyDescent="0.35">
      <c r="B58" t="s">
        <v>170</v>
      </c>
      <c r="C58" t="s">
        <v>60</v>
      </c>
      <c r="D58" s="24" t="s">
        <v>171</v>
      </c>
      <c r="E58" s="25"/>
      <c r="F58" s="26">
        <v>1899.47</v>
      </c>
    </row>
    <row r="59" spans="2:6" x14ac:dyDescent="0.35">
      <c r="B59" t="s">
        <v>172</v>
      </c>
      <c r="C59" t="s">
        <v>57</v>
      </c>
      <c r="D59" s="24" t="s">
        <v>173</v>
      </c>
      <c r="E59" s="25"/>
      <c r="F59" s="26">
        <v>159.84</v>
      </c>
    </row>
    <row r="60" spans="2:6" x14ac:dyDescent="0.35">
      <c r="B60" t="s">
        <v>174</v>
      </c>
      <c r="C60" t="s">
        <v>57</v>
      </c>
      <c r="D60" s="24" t="s">
        <v>175</v>
      </c>
      <c r="F60" s="26">
        <v>-130.34</v>
      </c>
    </row>
    <row r="61" spans="2:6" x14ac:dyDescent="0.35">
      <c r="B61" t="s">
        <v>176</v>
      </c>
      <c r="C61" t="s">
        <v>60</v>
      </c>
      <c r="D61" s="24" t="s">
        <v>177</v>
      </c>
      <c r="E61" s="25"/>
      <c r="F61" s="26">
        <v>3008.9</v>
      </c>
    </row>
    <row r="62" spans="2:6" x14ac:dyDescent="0.35">
      <c r="B62" t="s">
        <v>178</v>
      </c>
      <c r="C62" t="s">
        <v>60</v>
      </c>
      <c r="D62" s="24" t="s">
        <v>179</v>
      </c>
      <c r="E62" s="25"/>
      <c r="F62" s="30">
        <v>1521.53</v>
      </c>
    </row>
    <row r="63" spans="2:6" x14ac:dyDescent="0.35">
      <c r="B63" t="s">
        <v>180</v>
      </c>
      <c r="C63" t="s">
        <v>60</v>
      </c>
      <c r="D63" s="24" t="s">
        <v>181</v>
      </c>
      <c r="E63" s="25"/>
      <c r="F63" s="30">
        <v>317.95000000000005</v>
      </c>
    </row>
    <row r="64" spans="2:6" x14ac:dyDescent="0.35">
      <c r="B64" t="s">
        <v>182</v>
      </c>
      <c r="C64" t="s">
        <v>57</v>
      </c>
      <c r="D64" s="24" t="s">
        <v>183</v>
      </c>
      <c r="E64" s="25"/>
      <c r="F64" s="26">
        <v>7.66</v>
      </c>
    </row>
    <row r="65" spans="2:6" x14ac:dyDescent="0.35">
      <c r="B65" t="s">
        <v>184</v>
      </c>
      <c r="C65" t="s">
        <v>60</v>
      </c>
      <c r="D65" s="24" t="s">
        <v>185</v>
      </c>
      <c r="E65" s="25"/>
      <c r="F65" s="26">
        <v>1994.78</v>
      </c>
    </row>
    <row r="66" spans="2:6" x14ac:dyDescent="0.35">
      <c r="B66" t="s">
        <v>186</v>
      </c>
      <c r="C66" t="s">
        <v>57</v>
      </c>
      <c r="D66" s="24" t="s">
        <v>187</v>
      </c>
      <c r="E66" s="25"/>
      <c r="F66" s="26">
        <v>207.58</v>
      </c>
    </row>
    <row r="67" spans="2:6" x14ac:dyDescent="0.35">
      <c r="B67" t="s">
        <v>188</v>
      </c>
      <c r="C67" t="s">
        <v>57</v>
      </c>
      <c r="D67" s="24" t="s">
        <v>189</v>
      </c>
      <c r="E67" s="25"/>
      <c r="F67" s="26">
        <v>44</v>
      </c>
    </row>
    <row r="68" spans="2:6" x14ac:dyDescent="0.35">
      <c r="B68" t="s">
        <v>190</v>
      </c>
      <c r="C68" t="s">
        <v>60</v>
      </c>
      <c r="D68" s="24" t="s">
        <v>191</v>
      </c>
      <c r="E68" s="25"/>
      <c r="F68" s="26">
        <v>367.96</v>
      </c>
    </row>
    <row r="69" spans="2:6" x14ac:dyDescent="0.35">
      <c r="B69" t="s">
        <v>192</v>
      </c>
      <c r="C69" t="s">
        <v>57</v>
      </c>
      <c r="F69" s="26">
        <v>0</v>
      </c>
    </row>
    <row r="70" spans="2:6" x14ac:dyDescent="0.35">
      <c r="B70" t="s">
        <v>193</v>
      </c>
      <c r="C70" t="s">
        <v>57</v>
      </c>
      <c r="D70" s="24" t="s">
        <v>194</v>
      </c>
      <c r="E70" s="25"/>
      <c r="F70" s="26">
        <v>199.28</v>
      </c>
    </row>
    <row r="71" spans="2:6" x14ac:dyDescent="0.35">
      <c r="B71" t="s">
        <v>195</v>
      </c>
      <c r="C71" t="s">
        <v>60</v>
      </c>
      <c r="D71" s="24" t="s">
        <v>196</v>
      </c>
      <c r="E71" s="25"/>
      <c r="F71" s="26">
        <v>16.59</v>
      </c>
    </row>
    <row r="72" spans="2:6" x14ac:dyDescent="0.35">
      <c r="B72" t="s">
        <v>197</v>
      </c>
      <c r="C72" t="s">
        <v>57</v>
      </c>
      <c r="D72" s="24" t="s">
        <v>198</v>
      </c>
      <c r="E72" s="25"/>
      <c r="F72" s="26">
        <v>37.69</v>
      </c>
    </row>
    <row r="73" spans="2:6" x14ac:dyDescent="0.35">
      <c r="B73" t="s">
        <v>199</v>
      </c>
      <c r="C73" t="s">
        <v>60</v>
      </c>
      <c r="D73" s="24" t="s">
        <v>200</v>
      </c>
      <c r="E73" s="25"/>
      <c r="F73" s="26">
        <v>1345.06</v>
      </c>
    </row>
    <row r="74" spans="2:6" x14ac:dyDescent="0.35">
      <c r="B74" t="s">
        <v>201</v>
      </c>
      <c r="C74" t="s">
        <v>57</v>
      </c>
      <c r="D74" s="24" t="s">
        <v>202</v>
      </c>
      <c r="E74" s="25"/>
      <c r="F74" s="26">
        <v>961.52</v>
      </c>
    </row>
    <row r="75" spans="2:6" x14ac:dyDescent="0.35">
      <c r="B75" t="s">
        <v>203</v>
      </c>
      <c r="C75" t="s">
        <v>57</v>
      </c>
      <c r="D75" s="24" t="s">
        <v>204</v>
      </c>
      <c r="E75" s="25"/>
      <c r="F75" s="26">
        <v>70.33</v>
      </c>
    </row>
    <row r="76" spans="2:6" x14ac:dyDescent="0.35">
      <c r="B76" t="s">
        <v>205</v>
      </c>
      <c r="C76" t="s">
        <v>57</v>
      </c>
      <c r="D76" s="24" t="s">
        <v>206</v>
      </c>
      <c r="E76" s="25"/>
      <c r="F76" s="26">
        <v>88.94</v>
      </c>
    </row>
    <row r="77" spans="2:6" x14ac:dyDescent="0.35">
      <c r="B77" t="s">
        <v>207</v>
      </c>
      <c r="C77" t="s">
        <v>57</v>
      </c>
      <c r="F77" s="26">
        <v>0</v>
      </c>
    </row>
    <row r="78" spans="2:6" x14ac:dyDescent="0.35">
      <c r="B78" t="s">
        <v>208</v>
      </c>
      <c r="C78" t="s">
        <v>57</v>
      </c>
      <c r="D78" s="24" t="s">
        <v>209</v>
      </c>
      <c r="E78" s="25"/>
      <c r="F78" s="26">
        <v>75.319999999999993</v>
      </c>
    </row>
    <row r="79" spans="2:6" x14ac:dyDescent="0.35">
      <c r="B79" t="s">
        <v>210</v>
      </c>
      <c r="C79" t="s">
        <v>57</v>
      </c>
      <c r="D79" s="24" t="s">
        <v>211</v>
      </c>
      <c r="E79" s="25"/>
      <c r="F79" s="26">
        <v>309.04000000000002</v>
      </c>
    </row>
    <row r="80" spans="2:6" x14ac:dyDescent="0.35">
      <c r="B80" t="s">
        <v>212</v>
      </c>
      <c r="C80" t="s">
        <v>57</v>
      </c>
      <c r="D80" s="24" t="s">
        <v>213</v>
      </c>
      <c r="E80" s="25"/>
      <c r="F80" s="26">
        <v>765</v>
      </c>
    </row>
    <row r="81" spans="2:9" x14ac:dyDescent="0.35">
      <c r="B81" t="s">
        <v>214</v>
      </c>
      <c r="C81" t="s">
        <v>60</v>
      </c>
      <c r="F81" s="26">
        <v>0</v>
      </c>
    </row>
    <row r="82" spans="2:9" x14ac:dyDescent="0.35">
      <c r="B82" t="s">
        <v>215</v>
      </c>
      <c r="C82" t="s">
        <v>57</v>
      </c>
      <c r="D82" s="24" t="s">
        <v>216</v>
      </c>
      <c r="E82" s="25"/>
      <c r="F82" s="26">
        <v>1560.1</v>
      </c>
    </row>
    <row r="83" spans="2:9" x14ac:dyDescent="0.35">
      <c r="B83" t="s">
        <v>217</v>
      </c>
      <c r="C83" t="s">
        <v>57</v>
      </c>
      <c r="D83" s="24" t="s">
        <v>218</v>
      </c>
      <c r="E83" s="25"/>
      <c r="F83" s="26">
        <v>44.25</v>
      </c>
    </row>
    <row r="84" spans="2:9" x14ac:dyDescent="0.35">
      <c r="B84" t="s">
        <v>219</v>
      </c>
      <c r="C84" t="s">
        <v>57</v>
      </c>
      <c r="D84" s="24" t="s">
        <v>220</v>
      </c>
      <c r="E84" s="25"/>
      <c r="F84" s="26">
        <v>403.86</v>
      </c>
    </row>
    <row r="85" spans="2:9" x14ac:dyDescent="0.35">
      <c r="B85" t="s">
        <v>221</v>
      </c>
      <c r="C85" t="s">
        <v>57</v>
      </c>
      <c r="D85" s="24" t="s">
        <v>222</v>
      </c>
      <c r="E85" s="25"/>
      <c r="F85" s="26">
        <v>541.66999999999996</v>
      </c>
      <c r="G85" s="24" t="s">
        <v>223</v>
      </c>
      <c r="H85" s="25"/>
      <c r="I85" s="26">
        <v>153.4</v>
      </c>
    </row>
    <row r="86" spans="2:9" x14ac:dyDescent="0.35">
      <c r="B86" t="s">
        <v>224</v>
      </c>
      <c r="C86" t="s">
        <v>60</v>
      </c>
      <c r="D86" s="24" t="s">
        <v>225</v>
      </c>
      <c r="E86" s="25"/>
      <c r="F86" s="26">
        <v>563</v>
      </c>
    </row>
    <row r="87" spans="2:9" x14ac:dyDescent="0.35">
      <c r="B87" t="s">
        <v>226</v>
      </c>
      <c r="C87" t="s">
        <v>57</v>
      </c>
      <c r="D87" s="24" t="s">
        <v>227</v>
      </c>
      <c r="E87" s="25"/>
      <c r="F87" s="26">
        <v>423.5</v>
      </c>
    </row>
    <row r="88" spans="2:9" x14ac:dyDescent="0.35">
      <c r="B88" t="s">
        <v>228</v>
      </c>
      <c r="C88" t="s">
        <v>60</v>
      </c>
      <c r="D88" s="24" t="s">
        <v>229</v>
      </c>
      <c r="E88" s="25"/>
      <c r="F88" s="26">
        <v>491.7</v>
      </c>
    </row>
    <row r="89" spans="2:9" x14ac:dyDescent="0.35">
      <c r="B89" t="s">
        <v>230</v>
      </c>
      <c r="C89" t="s">
        <v>57</v>
      </c>
      <c r="D89" s="24" t="s">
        <v>231</v>
      </c>
      <c r="E89" s="25"/>
      <c r="F89" s="26">
        <v>413.67</v>
      </c>
    </row>
    <row r="90" spans="2:9" x14ac:dyDescent="0.35">
      <c r="B90" t="s">
        <v>232</v>
      </c>
      <c r="C90" t="s">
        <v>60</v>
      </c>
      <c r="D90" s="24" t="s">
        <v>233</v>
      </c>
      <c r="E90" s="25"/>
      <c r="F90" s="26">
        <v>151.31</v>
      </c>
    </row>
    <row r="91" spans="2:9" x14ac:dyDescent="0.35">
      <c r="B91" t="s">
        <v>234</v>
      </c>
      <c r="C91" t="s">
        <v>57</v>
      </c>
      <c r="D91" s="24" t="s">
        <v>235</v>
      </c>
      <c r="E91" s="25"/>
      <c r="F91" s="26">
        <v>374.33</v>
      </c>
    </row>
    <row r="92" spans="2:9" x14ac:dyDescent="0.35">
      <c r="B92" t="s">
        <v>236</v>
      </c>
      <c r="C92" t="s">
        <v>57</v>
      </c>
      <c r="D92" s="24" t="s">
        <v>237</v>
      </c>
      <c r="E92" s="25"/>
      <c r="F92" s="26">
        <v>689.8</v>
      </c>
    </row>
    <row r="93" spans="2:9" x14ac:dyDescent="0.35">
      <c r="B93" t="s">
        <v>238</v>
      </c>
      <c r="C93" t="s">
        <v>57</v>
      </c>
      <c r="D93" s="24" t="s">
        <v>239</v>
      </c>
      <c r="E93" s="25"/>
      <c r="F93" s="26">
        <v>16</v>
      </c>
    </row>
    <row r="94" spans="2:9" x14ac:dyDescent="0.35">
      <c r="B94" t="s">
        <v>240</v>
      </c>
      <c r="C94" t="s">
        <v>57</v>
      </c>
      <c r="D94" s="24" t="s">
        <v>241</v>
      </c>
      <c r="E94" s="25"/>
      <c r="F94" s="26">
        <v>171.5</v>
      </c>
    </row>
    <row r="95" spans="2:9" x14ac:dyDescent="0.35">
      <c r="B95" t="s">
        <v>242</v>
      </c>
      <c r="C95" t="s">
        <v>57</v>
      </c>
      <c r="D95" s="24" t="s">
        <v>243</v>
      </c>
      <c r="E95" s="25"/>
      <c r="F95" s="26">
        <v>43.45</v>
      </c>
    </row>
    <row r="96" spans="2:9" x14ac:dyDescent="0.35">
      <c r="B96" t="s">
        <v>244</v>
      </c>
      <c r="C96" t="s">
        <v>60</v>
      </c>
      <c r="D96" s="24" t="s">
        <v>245</v>
      </c>
      <c r="E96" s="25"/>
      <c r="F96" s="30">
        <v>1243.71</v>
      </c>
    </row>
    <row r="97" spans="2:6" x14ac:dyDescent="0.35">
      <c r="B97" t="s">
        <v>246</v>
      </c>
      <c r="C97" t="s">
        <v>57</v>
      </c>
      <c r="D97" s="24" t="s">
        <v>247</v>
      </c>
      <c r="E97" s="25"/>
      <c r="F97" s="30">
        <v>284.89000000000004</v>
      </c>
    </row>
    <row r="98" spans="2:6" x14ac:dyDescent="0.35">
      <c r="B98" t="s">
        <v>248</v>
      </c>
      <c r="C98" t="s">
        <v>57</v>
      </c>
      <c r="F98" s="26">
        <v>0</v>
      </c>
    </row>
    <row r="99" spans="2:6" x14ac:dyDescent="0.35">
      <c r="B99" t="s">
        <v>249</v>
      </c>
      <c r="C99" t="s">
        <v>57</v>
      </c>
      <c r="D99" s="24" t="s">
        <v>250</v>
      </c>
      <c r="E99" s="25"/>
      <c r="F99" s="30">
        <v>487.07000000000005</v>
      </c>
    </row>
    <row r="100" spans="2:6" x14ac:dyDescent="0.35">
      <c r="B100" t="s">
        <v>251</v>
      </c>
      <c r="C100" t="s">
        <v>57</v>
      </c>
      <c r="D100" s="24" t="s">
        <v>252</v>
      </c>
      <c r="E100" s="25"/>
      <c r="F100" s="26">
        <v>6</v>
      </c>
    </row>
    <row r="101" spans="2:6" x14ac:dyDescent="0.35">
      <c r="B101" t="s">
        <v>253</v>
      </c>
      <c r="C101" t="s">
        <v>57</v>
      </c>
      <c r="D101" s="24" t="s">
        <v>254</v>
      </c>
      <c r="E101" s="25"/>
      <c r="F101" s="26">
        <v>42</v>
      </c>
    </row>
    <row r="102" spans="2:6" x14ac:dyDescent="0.35">
      <c r="B102" t="s">
        <v>255</v>
      </c>
      <c r="C102" t="s">
        <v>57</v>
      </c>
      <c r="D102" s="24" t="s">
        <v>256</v>
      </c>
      <c r="E102" s="25"/>
      <c r="F102" s="30">
        <v>244.24999999999989</v>
      </c>
    </row>
    <row r="103" spans="2:6" x14ac:dyDescent="0.35">
      <c r="B103" t="s">
        <v>257</v>
      </c>
      <c r="C103" t="s">
        <v>57</v>
      </c>
      <c r="D103" s="24" t="s">
        <v>258</v>
      </c>
      <c r="E103" s="25"/>
      <c r="F103" s="26">
        <v>57</v>
      </c>
    </row>
    <row r="104" spans="2:6" x14ac:dyDescent="0.35">
      <c r="B104" t="s">
        <v>259</v>
      </c>
      <c r="C104" t="s">
        <v>57</v>
      </c>
      <c r="D104" s="24" t="s">
        <v>260</v>
      </c>
      <c r="E104" s="25"/>
      <c r="F104" s="26">
        <v>264.85000000000002</v>
      </c>
    </row>
    <row r="105" spans="2:6" x14ac:dyDescent="0.35">
      <c r="B105" t="s">
        <v>261</v>
      </c>
      <c r="C105" t="s">
        <v>57</v>
      </c>
      <c r="F105" s="26">
        <v>0</v>
      </c>
    </row>
    <row r="106" spans="2:6" x14ac:dyDescent="0.35">
      <c r="B106" t="s">
        <v>262</v>
      </c>
      <c r="C106" t="s">
        <v>60</v>
      </c>
      <c r="D106" s="24" t="s">
        <v>263</v>
      </c>
      <c r="E106" s="25"/>
      <c r="F106" s="26">
        <v>412</v>
      </c>
    </row>
    <row r="107" spans="2:6" x14ac:dyDescent="0.35">
      <c r="B107" t="s">
        <v>264</v>
      </c>
      <c r="C107" t="s">
        <v>60</v>
      </c>
      <c r="D107" s="24" t="s">
        <v>265</v>
      </c>
      <c r="E107" s="25"/>
      <c r="F107" s="26">
        <v>4717.21</v>
      </c>
    </row>
    <row r="108" spans="2:6" x14ac:dyDescent="0.35">
      <c r="B108" t="s">
        <v>266</v>
      </c>
      <c r="C108" t="s">
        <v>57</v>
      </c>
      <c r="D108" s="24" t="s">
        <v>267</v>
      </c>
      <c r="E108" s="25"/>
      <c r="F108" s="26">
        <v>3</v>
      </c>
    </row>
    <row r="109" spans="2:6" x14ac:dyDescent="0.35">
      <c r="B109" t="s">
        <v>268</v>
      </c>
      <c r="C109" t="s">
        <v>60</v>
      </c>
      <c r="D109" s="24" t="s">
        <v>269</v>
      </c>
      <c r="E109" s="25"/>
      <c r="F109" s="26">
        <v>2231.38</v>
      </c>
    </row>
    <row r="110" spans="2:6" x14ac:dyDescent="0.35">
      <c r="B110" t="s">
        <v>270</v>
      </c>
      <c r="C110" t="s">
        <v>60</v>
      </c>
      <c r="D110" s="24" t="s">
        <v>271</v>
      </c>
      <c r="E110" s="25"/>
      <c r="F110" s="26">
        <v>483.15</v>
      </c>
    </row>
    <row r="111" spans="2:6" x14ac:dyDescent="0.35">
      <c r="B111" t="s">
        <v>272</v>
      </c>
      <c r="C111" t="s">
        <v>60</v>
      </c>
      <c r="D111" s="24" t="s">
        <v>273</v>
      </c>
      <c r="E111" s="25"/>
      <c r="F111" s="26">
        <v>1223.75</v>
      </c>
    </row>
    <row r="112" spans="2:6" x14ac:dyDescent="0.35">
      <c r="B112" t="s">
        <v>274</v>
      </c>
      <c r="C112" t="s">
        <v>60</v>
      </c>
      <c r="D112" s="24" t="s">
        <v>275</v>
      </c>
      <c r="E112" s="25"/>
      <c r="F112" s="26">
        <v>408.44</v>
      </c>
    </row>
    <row r="113" spans="2:6" x14ac:dyDescent="0.35">
      <c r="B113" t="s">
        <v>276</v>
      </c>
      <c r="C113" t="s">
        <v>60</v>
      </c>
      <c r="D113" s="24" t="s">
        <v>277</v>
      </c>
      <c r="E113" s="25"/>
      <c r="F113" s="26">
        <v>635.85</v>
      </c>
    </row>
    <row r="114" spans="2:6" x14ac:dyDescent="0.35">
      <c r="B114" t="s">
        <v>278</v>
      </c>
      <c r="C114" t="s">
        <v>57</v>
      </c>
      <c r="D114" s="24" t="s">
        <v>279</v>
      </c>
      <c r="E114" s="25"/>
      <c r="F114" s="26">
        <v>169.43</v>
      </c>
    </row>
    <row r="115" spans="2:6" x14ac:dyDescent="0.35">
      <c r="B115" t="s">
        <v>280</v>
      </c>
      <c r="C115" t="s">
        <v>57</v>
      </c>
      <c r="D115" s="24" t="s">
        <v>281</v>
      </c>
      <c r="E115" s="25"/>
      <c r="F115" s="30">
        <v>30</v>
      </c>
    </row>
    <row r="116" spans="2:6" x14ac:dyDescent="0.35">
      <c r="B116" t="s">
        <v>282</v>
      </c>
      <c r="C116" t="s">
        <v>57</v>
      </c>
      <c r="D116" s="24" t="s">
        <v>283</v>
      </c>
      <c r="E116" s="25"/>
      <c r="F116" s="26">
        <v>72</v>
      </c>
    </row>
    <row r="117" spans="2:6" x14ac:dyDescent="0.35">
      <c r="B117" t="s">
        <v>284</v>
      </c>
      <c r="C117" t="s">
        <v>60</v>
      </c>
      <c r="D117" s="24" t="s">
        <v>285</v>
      </c>
      <c r="E117" s="25"/>
      <c r="F117" s="26">
        <v>169.49</v>
      </c>
    </row>
    <row r="118" spans="2:6" x14ac:dyDescent="0.35">
      <c r="B118" t="s">
        <v>286</v>
      </c>
      <c r="C118" t="s">
        <v>57</v>
      </c>
      <c r="D118" s="24" t="s">
        <v>287</v>
      </c>
      <c r="E118" s="25"/>
      <c r="F118" s="26">
        <v>361.62</v>
      </c>
    </row>
    <row r="119" spans="2:6" x14ac:dyDescent="0.35">
      <c r="B119" t="s">
        <v>288</v>
      </c>
      <c r="C119" t="s">
        <v>57</v>
      </c>
      <c r="D119" s="24" t="s">
        <v>289</v>
      </c>
      <c r="E119" s="25"/>
      <c r="F119" s="26">
        <v>303</v>
      </c>
    </row>
    <row r="120" spans="2:6" x14ac:dyDescent="0.35">
      <c r="B120" t="s">
        <v>290</v>
      </c>
      <c r="C120" t="s">
        <v>57</v>
      </c>
      <c r="D120" s="24" t="s">
        <v>291</v>
      </c>
      <c r="E120" s="25"/>
      <c r="F120" s="30">
        <v>78.569999999999993</v>
      </c>
    </row>
    <row r="121" spans="2:6" x14ac:dyDescent="0.35">
      <c r="B121" t="s">
        <v>292</v>
      </c>
      <c r="C121" t="s">
        <v>60</v>
      </c>
      <c r="D121" s="24" t="s">
        <v>293</v>
      </c>
      <c r="E121" s="25"/>
      <c r="F121" s="26">
        <v>326.45999999999998</v>
      </c>
    </row>
    <row r="122" spans="2:6" x14ac:dyDescent="0.35">
      <c r="B122" t="s">
        <v>294</v>
      </c>
      <c r="C122" t="s">
        <v>60</v>
      </c>
      <c r="D122" s="24" t="s">
        <v>295</v>
      </c>
      <c r="E122" s="25"/>
      <c r="F122" s="30">
        <v>9355.81</v>
      </c>
    </row>
    <row r="123" spans="2:6" x14ac:dyDescent="0.35">
      <c r="B123" t="s">
        <v>296</v>
      </c>
      <c r="C123" t="s">
        <v>60</v>
      </c>
      <c r="D123" s="24" t="s">
        <v>297</v>
      </c>
      <c r="E123" s="25"/>
      <c r="F123" s="26">
        <v>135.75</v>
      </c>
    </row>
    <row r="124" spans="2:6" x14ac:dyDescent="0.35">
      <c r="B124" t="s">
        <v>298</v>
      </c>
      <c r="C124" t="s">
        <v>60</v>
      </c>
      <c r="D124" s="24" t="s">
        <v>299</v>
      </c>
      <c r="E124" s="25"/>
      <c r="F124" s="26">
        <v>269.11</v>
      </c>
    </row>
    <row r="125" spans="2:6" x14ac:dyDescent="0.35">
      <c r="B125" t="s">
        <v>300</v>
      </c>
      <c r="C125" t="s">
        <v>60</v>
      </c>
      <c r="D125" s="24" t="s">
        <v>301</v>
      </c>
      <c r="E125" s="25"/>
      <c r="F125" s="26">
        <v>259.08</v>
      </c>
    </row>
    <row r="126" spans="2:6" x14ac:dyDescent="0.35">
      <c r="B126" t="s">
        <v>302</v>
      </c>
      <c r="C126" t="s">
        <v>60</v>
      </c>
      <c r="D126" s="24" t="s">
        <v>303</v>
      </c>
      <c r="E126" s="25"/>
      <c r="F126" s="26">
        <v>86</v>
      </c>
    </row>
    <row r="127" spans="2:6" x14ac:dyDescent="0.35">
      <c r="B127" t="s">
        <v>304</v>
      </c>
      <c r="C127" t="s">
        <v>60</v>
      </c>
      <c r="D127" s="24" t="s">
        <v>305</v>
      </c>
      <c r="E127" s="25"/>
      <c r="F127" s="26">
        <v>1101.55</v>
      </c>
    </row>
    <row r="128" spans="2:6" x14ac:dyDescent="0.35">
      <c r="B128" t="s">
        <v>306</v>
      </c>
      <c r="C128" t="s">
        <v>60</v>
      </c>
      <c r="D128" s="24" t="s">
        <v>307</v>
      </c>
      <c r="E128" s="25"/>
      <c r="F128" s="26">
        <v>45.89</v>
      </c>
    </row>
    <row r="129" spans="2:6" x14ac:dyDescent="0.35">
      <c r="B129" t="s">
        <v>308</v>
      </c>
      <c r="C129" t="s">
        <v>57</v>
      </c>
      <c r="D129" s="24" t="s">
        <v>309</v>
      </c>
      <c r="E129" s="25"/>
      <c r="F129" s="26">
        <v>354.72</v>
      </c>
    </row>
    <row r="130" spans="2:6" x14ac:dyDescent="0.35">
      <c r="B130" t="s">
        <v>310</v>
      </c>
      <c r="C130" t="s">
        <v>60</v>
      </c>
      <c r="D130" s="24" t="s">
        <v>311</v>
      </c>
      <c r="E130" s="25"/>
      <c r="F130" s="26">
        <v>1054.03</v>
      </c>
    </row>
    <row r="131" spans="2:6" x14ac:dyDescent="0.35">
      <c r="B131" t="s">
        <v>312</v>
      </c>
      <c r="C131" t="s">
        <v>57</v>
      </c>
      <c r="F131" s="26">
        <v>0</v>
      </c>
    </row>
    <row r="132" spans="2:6" x14ac:dyDescent="0.35">
      <c r="B132" t="s">
        <v>313</v>
      </c>
      <c r="C132" t="s">
        <v>57</v>
      </c>
      <c r="D132" s="24" t="s">
        <v>314</v>
      </c>
      <c r="E132" s="25"/>
      <c r="F132" s="30">
        <v>318.09000000000003</v>
      </c>
    </row>
    <row r="133" spans="2:6" x14ac:dyDescent="0.35">
      <c r="B133" t="s">
        <v>315</v>
      </c>
      <c r="C133" t="s">
        <v>57</v>
      </c>
      <c r="D133" s="24" t="s">
        <v>316</v>
      </c>
      <c r="E133" s="25"/>
      <c r="F133" s="26">
        <v>147</v>
      </c>
    </row>
    <row r="134" spans="2:6" x14ac:dyDescent="0.35">
      <c r="B134" t="s">
        <v>317</v>
      </c>
      <c r="C134" t="s">
        <v>60</v>
      </c>
      <c r="D134" s="24" t="s">
        <v>318</v>
      </c>
      <c r="E134" s="25"/>
      <c r="F134" s="26">
        <v>1145</v>
      </c>
    </row>
    <row r="135" spans="2:6" x14ac:dyDescent="0.35">
      <c r="B135" t="s">
        <v>319</v>
      </c>
      <c r="C135" t="s">
        <v>57</v>
      </c>
      <c r="D135" s="24" t="s">
        <v>320</v>
      </c>
      <c r="E135" s="25"/>
      <c r="F135" s="26">
        <v>1188.17</v>
      </c>
    </row>
    <row r="136" spans="2:6" x14ac:dyDescent="0.35">
      <c r="B136" t="s">
        <v>321</v>
      </c>
      <c r="C136" t="s">
        <v>57</v>
      </c>
      <c r="D136" s="24" t="s">
        <v>322</v>
      </c>
      <c r="E136" s="25"/>
      <c r="F136" s="26">
        <v>13</v>
      </c>
    </row>
    <row r="137" spans="2:6" x14ac:dyDescent="0.35">
      <c r="B137" t="s">
        <v>323</v>
      </c>
      <c r="C137" t="s">
        <v>57</v>
      </c>
      <c r="D137" s="24" t="s">
        <v>324</v>
      </c>
      <c r="E137" s="25"/>
      <c r="F137" s="26">
        <v>1.5</v>
      </c>
    </row>
    <row r="138" spans="2:6" x14ac:dyDescent="0.35">
      <c r="B138" t="s">
        <v>325</v>
      </c>
      <c r="C138" t="s">
        <v>57</v>
      </c>
      <c r="D138" s="24" t="s">
        <v>326</v>
      </c>
      <c r="E138" s="25"/>
      <c r="F138" s="26">
        <v>32</v>
      </c>
    </row>
    <row r="139" spans="2:6" x14ac:dyDescent="0.35">
      <c r="B139" t="s">
        <v>327</v>
      </c>
      <c r="C139" t="s">
        <v>57</v>
      </c>
      <c r="D139" s="24" t="s">
        <v>328</v>
      </c>
      <c r="E139" s="25"/>
      <c r="F139" s="26">
        <v>5</v>
      </c>
    </row>
    <row r="140" spans="2:6" x14ac:dyDescent="0.35">
      <c r="B140" t="s">
        <v>329</v>
      </c>
      <c r="C140" t="s">
        <v>57</v>
      </c>
      <c r="D140" s="24" t="s">
        <v>330</v>
      </c>
      <c r="E140" s="25"/>
      <c r="F140" s="26">
        <v>1087.68</v>
      </c>
    </row>
    <row r="141" spans="2:6" x14ac:dyDescent="0.35">
      <c r="B141" t="s">
        <v>331</v>
      </c>
      <c r="C141" t="s">
        <v>57</v>
      </c>
      <c r="D141" s="24" t="s">
        <v>332</v>
      </c>
      <c r="E141" s="25"/>
      <c r="F141" s="26">
        <v>50</v>
      </c>
    </row>
    <row r="142" spans="2:6" x14ac:dyDescent="0.35">
      <c r="B142" t="s">
        <v>333</v>
      </c>
      <c r="C142" t="s">
        <v>57</v>
      </c>
      <c r="D142" s="24" t="s">
        <v>334</v>
      </c>
      <c r="E142" s="25"/>
      <c r="F142" s="26">
        <v>8</v>
      </c>
    </row>
    <row r="143" spans="2:6" x14ac:dyDescent="0.35">
      <c r="B143" t="s">
        <v>335</v>
      </c>
      <c r="C143" t="s">
        <v>57</v>
      </c>
      <c r="D143" s="24" t="s">
        <v>336</v>
      </c>
      <c r="E143" s="25"/>
      <c r="F143" s="26">
        <v>4</v>
      </c>
    </row>
    <row r="144" spans="2:6" x14ac:dyDescent="0.35">
      <c r="B144" t="s">
        <v>337</v>
      </c>
      <c r="C144" t="s">
        <v>57</v>
      </c>
      <c r="F144" s="26">
        <v>0</v>
      </c>
    </row>
    <row r="145" spans="2:6" x14ac:dyDescent="0.35">
      <c r="B145" t="s">
        <v>338</v>
      </c>
      <c r="C145" t="s">
        <v>57</v>
      </c>
      <c r="D145" s="24" t="s">
        <v>339</v>
      </c>
      <c r="E145" s="25"/>
      <c r="F145" s="26">
        <v>25</v>
      </c>
    </row>
    <row r="146" spans="2:6" x14ac:dyDescent="0.35">
      <c r="B146" t="s">
        <v>340</v>
      </c>
      <c r="C146" t="s">
        <v>57</v>
      </c>
      <c r="D146" s="24" t="s">
        <v>341</v>
      </c>
      <c r="E146" s="25"/>
      <c r="F146" s="26">
        <v>23</v>
      </c>
    </row>
    <row r="147" spans="2:6" x14ac:dyDescent="0.35">
      <c r="B147" t="s">
        <v>342</v>
      </c>
      <c r="C147" t="s">
        <v>57</v>
      </c>
      <c r="D147" s="24" t="s">
        <v>343</v>
      </c>
      <c r="E147" s="25"/>
      <c r="F147" s="26">
        <v>6</v>
      </c>
    </row>
    <row r="148" spans="2:6" x14ac:dyDescent="0.35">
      <c r="B148" t="s">
        <v>344</v>
      </c>
      <c r="C148" t="s">
        <v>57</v>
      </c>
      <c r="F148" s="26">
        <v>0</v>
      </c>
    </row>
    <row r="149" spans="2:6" x14ac:dyDescent="0.35">
      <c r="B149" t="s">
        <v>345</v>
      </c>
      <c r="C149" t="s">
        <v>57</v>
      </c>
      <c r="D149" s="24" t="s">
        <v>346</v>
      </c>
      <c r="F149" s="26">
        <v>-305.07</v>
      </c>
    </row>
    <row r="150" spans="2:6" x14ac:dyDescent="0.35">
      <c r="B150" t="s">
        <v>347</v>
      </c>
      <c r="C150" t="s">
        <v>60</v>
      </c>
      <c r="D150" s="24" t="s">
        <v>348</v>
      </c>
      <c r="E150" s="25"/>
      <c r="F150" s="30">
        <v>763.08</v>
      </c>
    </row>
    <row r="151" spans="2:6" x14ac:dyDescent="0.35">
      <c r="B151" t="s">
        <v>349</v>
      </c>
      <c r="C151" t="s">
        <v>57</v>
      </c>
      <c r="D151" s="24" t="s">
        <v>350</v>
      </c>
      <c r="E151" s="25"/>
      <c r="F151" s="26">
        <v>188.79</v>
      </c>
    </row>
    <row r="152" spans="2:6" x14ac:dyDescent="0.35">
      <c r="B152" t="s">
        <v>351</v>
      </c>
      <c r="C152" t="s">
        <v>57</v>
      </c>
      <c r="F152" s="26">
        <v>0</v>
      </c>
    </row>
    <row r="153" spans="2:6" x14ac:dyDescent="0.35">
      <c r="B153" t="s">
        <v>352</v>
      </c>
      <c r="C153" t="s">
        <v>57</v>
      </c>
      <c r="D153" s="24" t="s">
        <v>353</v>
      </c>
      <c r="E153" s="25"/>
      <c r="F153" s="26">
        <v>861.08</v>
      </c>
    </row>
    <row r="154" spans="2:6" x14ac:dyDescent="0.35">
      <c r="B154" t="s">
        <v>354</v>
      </c>
      <c r="C154" t="s">
        <v>57</v>
      </c>
      <c r="D154" s="24" t="s">
        <v>355</v>
      </c>
      <c r="E154" s="25"/>
      <c r="F154" s="26">
        <v>147.30000000000001</v>
      </c>
    </row>
    <row r="155" spans="2:6" x14ac:dyDescent="0.35">
      <c r="B155" t="s">
        <v>356</v>
      </c>
      <c r="C155" t="s">
        <v>57</v>
      </c>
      <c r="D155" s="24" t="s">
        <v>357</v>
      </c>
      <c r="F155" s="26">
        <v>-45</v>
      </c>
    </row>
    <row r="156" spans="2:6" x14ac:dyDescent="0.35">
      <c r="B156" t="s">
        <v>358</v>
      </c>
      <c r="C156" t="s">
        <v>60</v>
      </c>
      <c r="D156" s="24" t="s">
        <v>359</v>
      </c>
      <c r="E156" s="25"/>
      <c r="F156" s="26">
        <v>1547.7</v>
      </c>
    </row>
    <row r="157" spans="2:6" x14ac:dyDescent="0.35">
      <c r="B157" t="s">
        <v>360</v>
      </c>
      <c r="C157" t="s">
        <v>57</v>
      </c>
      <c r="D157" s="24" t="s">
        <v>361</v>
      </c>
      <c r="E157" s="25"/>
      <c r="F157" s="26">
        <v>37</v>
      </c>
    </row>
    <row r="158" spans="2:6" x14ac:dyDescent="0.35">
      <c r="B158" t="s">
        <v>362</v>
      </c>
      <c r="C158" t="s">
        <v>57</v>
      </c>
      <c r="D158" s="24" t="s">
        <v>363</v>
      </c>
      <c r="E158" s="25"/>
      <c r="F158" s="26">
        <v>509.21</v>
      </c>
    </row>
    <row r="159" spans="2:6" x14ac:dyDescent="0.35">
      <c r="B159" t="s">
        <v>364</v>
      </c>
      <c r="C159" t="s">
        <v>57</v>
      </c>
      <c r="D159" s="24" t="s">
        <v>365</v>
      </c>
      <c r="E159" s="25"/>
      <c r="F159" s="26">
        <v>262.05</v>
      </c>
    </row>
    <row r="160" spans="2:6" x14ac:dyDescent="0.35">
      <c r="B160" t="s">
        <v>366</v>
      </c>
      <c r="C160" t="s">
        <v>57</v>
      </c>
      <c r="D160" s="24" t="s">
        <v>367</v>
      </c>
      <c r="E160" s="25"/>
      <c r="F160" s="26">
        <v>44</v>
      </c>
    </row>
    <row r="161" spans="2:6" x14ac:dyDescent="0.35">
      <c r="B161" t="s">
        <v>368</v>
      </c>
      <c r="C161" t="s">
        <v>57</v>
      </c>
      <c r="D161" s="24" t="s">
        <v>369</v>
      </c>
      <c r="E161" s="25"/>
      <c r="F161" s="26">
        <v>92</v>
      </c>
    </row>
    <row r="162" spans="2:6" x14ac:dyDescent="0.35">
      <c r="B162" t="s">
        <v>370</v>
      </c>
      <c r="C162" t="s">
        <v>60</v>
      </c>
      <c r="D162" s="24" t="s">
        <v>371</v>
      </c>
      <c r="E162" s="25"/>
      <c r="F162" s="26">
        <v>1380.6</v>
      </c>
    </row>
    <row r="163" spans="2:6" x14ac:dyDescent="0.35">
      <c r="B163" t="s">
        <v>372</v>
      </c>
      <c r="C163" t="s">
        <v>57</v>
      </c>
      <c r="D163" s="24" t="s">
        <v>373</v>
      </c>
      <c r="E163" s="25"/>
      <c r="F163" s="30">
        <v>298.12</v>
      </c>
    </row>
    <row r="166" spans="2:6" x14ac:dyDescent="0.35">
      <c r="D166" s="24" t="s">
        <v>374</v>
      </c>
      <c r="E166" s="25"/>
      <c r="F166" s="26">
        <v>3000</v>
      </c>
    </row>
  </sheetData>
  <autoFilter ref="B1:F1" xr:uid="{B963A4CD-8577-4F67-B1F0-AFE5CA3077B0}">
    <sortState xmlns:xlrd2="http://schemas.microsoft.com/office/spreadsheetml/2017/richdata2" ref="B2:F162">
      <sortCondition ref="B1"/>
    </sortState>
  </autoFilter>
  <conditionalFormatting sqref="F7 F15 F18 F62 F64 F67 F75 F77 F105 F121:F123 F132:F133 F142 F152 F161">
    <cfRule type="expression" dxfId="0" priority="17">
      <formula>AND(ISNUMBER(F7), COUNTIF(7:7,F7)&gt;1)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935D8-9D6D-44F8-A44E-EF67B7B5D552}">
  <dimension ref="A1:S2"/>
  <sheetViews>
    <sheetView workbookViewId="0">
      <selection activeCell="S2" sqref="S2"/>
    </sheetView>
  </sheetViews>
  <sheetFormatPr defaultRowHeight="14.5" x14ac:dyDescent="0.35"/>
  <cols>
    <col min="3" max="3" width="10.1796875" customWidth="1"/>
    <col min="4" max="4" width="44.1796875" customWidth="1"/>
    <col min="13" max="13" width="14.1796875" customWidth="1"/>
    <col min="14" max="14" width="11.1796875" customWidth="1"/>
    <col min="15" max="15" width="36.54296875" customWidth="1"/>
    <col min="16" max="16" width="19.54296875" customWidth="1"/>
    <col min="18" max="18" width="12.1796875" customWidth="1"/>
  </cols>
  <sheetData>
    <row r="1" spans="1:19" x14ac:dyDescent="0.35">
      <c r="A1" t="s">
        <v>16</v>
      </c>
      <c r="B1" t="s">
        <v>375</v>
      </c>
      <c r="C1" t="s">
        <v>376</v>
      </c>
      <c r="D1" t="s">
        <v>377</v>
      </c>
      <c r="E1" t="s">
        <v>378</v>
      </c>
      <c r="F1" t="s">
        <v>379</v>
      </c>
      <c r="G1" t="s">
        <v>380</v>
      </c>
      <c r="H1" t="s">
        <v>381</v>
      </c>
      <c r="I1" t="s">
        <v>382</v>
      </c>
      <c r="J1" t="s">
        <v>383</v>
      </c>
      <c r="K1" t="s">
        <v>384</v>
      </c>
      <c r="L1" t="s">
        <v>385</v>
      </c>
      <c r="M1" t="s">
        <v>386</v>
      </c>
      <c r="N1" t="s">
        <v>387</v>
      </c>
      <c r="O1" t="s">
        <v>388</v>
      </c>
      <c r="P1" t="s">
        <v>389</v>
      </c>
      <c r="Q1" t="s">
        <v>390</v>
      </c>
      <c r="R1" t="s">
        <v>391</v>
      </c>
      <c r="S1" t="s">
        <v>384</v>
      </c>
    </row>
    <row r="2" spans="1:19" ht="43.5" x14ac:dyDescent="0.35">
      <c r="A2">
        <f>'Example Template'!C12</f>
        <v>100</v>
      </c>
      <c r="B2" t="e">
        <f>'Example Template'!#REF!</f>
        <v>#REF!</v>
      </c>
      <c r="C2" t="e">
        <f>'Example Template'!#REF!</f>
        <v>#REF!</v>
      </c>
      <c r="D2" s="29" t="str">
        <f>_xlfn.CONCAT("(",'Example Template'!C18,", £",'Example Template'!D18,", ",'Example Template'!E18,") ","(",'Example Template'!C19,", £",'Example Template'!D19,", ",'Example Template'!E19,") ","(",'Example Template'!C20,", £",'Example Template'!D20,", ",'Example Template'!E20,") ","(",'Example Template'!C21,", £",'Example Template'!D21,", ",'Example Template'!E21,") ","(",'Example Template'!C22,", £",'Example Template'!D22,", ",'Example Template'!E22,") ","(",'Example Template'!C23,", £",'Example Template'!D23,", ",'Example Template'!E23,") ","(",'Example Template'!C24,", £",'Example Template'!D24,", ",'Example Template'!E24,") ","(",'Example Template'!C25,", £",'Example Template'!D25,", ",'Example Template'!E25,") ")</f>
        <v xml:space="preserve">(Standard- Membership, £140, 20) (Associate Membership, £145, 2) (include other memberships, £, ) (, £, ) (, £, ) (, £, ) (, £, ) (, £, ) </v>
      </c>
      <c r="E2">
        <f>'Example Template'!Q8</f>
        <v>3090</v>
      </c>
      <c r="F2">
        <f>'Example Template'!Q12</f>
        <v>4940</v>
      </c>
      <c r="G2">
        <f>'Example Template'!Q15</f>
        <v>2230</v>
      </c>
      <c r="H2">
        <f>'Example Template'!Q17</f>
        <v>256</v>
      </c>
      <c r="I2">
        <f>'Example Template'!Q16</f>
        <v>1325</v>
      </c>
      <c r="J2">
        <f>'Example Template'!Q18</f>
        <v>45</v>
      </c>
      <c r="K2">
        <f>'Example Template'!Q19</f>
        <v>760</v>
      </c>
      <c r="L2">
        <f>'Example Template'!Q20</f>
        <v>4616</v>
      </c>
      <c r="M2">
        <f>'Example Template'!Q22</f>
        <v>324</v>
      </c>
      <c r="N2">
        <f>'Example Template'!Q27</f>
        <v>0</v>
      </c>
      <c r="O2" s="29" t="str">
        <f>_xlfn.CONCAT("(",'Example Template'!P31,", £",'Example Template'!Q31,") ","(",'Example Template'!P32,", £",'Example Template'!Q32,") ","(",'Example Template'!P33,", £",'Example Template'!Q33,") ","(",'Example Template'!P34,", £",'Example Template'!Q34,") ","(",'Example Template'!P35,", £",'Example Template'!Q35,") ","(",'Example Template'!P36,", £",'Example Template'!Q36,") ",)</f>
        <v xml:space="preserve">(, £) (, £) (, £) (, £) (, £) (, £) </v>
      </c>
      <c r="P2">
        <f>'Example Template'!P39</f>
        <v>0</v>
      </c>
      <c r="Q2">
        <f>'Example Template'!P45</f>
        <v>0</v>
      </c>
      <c r="R2">
        <f>'Example Template'!P51</f>
        <v>0</v>
      </c>
      <c r="S2">
        <f>'Example Template'!P57</f>
        <v>0</v>
      </c>
    </row>
  </sheetData>
  <dataConsolid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e6ab356-0df3-4131-9106-98b31a24a9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E74FC5269AB34FBACE968EDAD5C513" ma:contentTypeVersion="15" ma:contentTypeDescription="Create a new document." ma:contentTypeScope="" ma:versionID="7397009d0915694b7664d63122edbe75">
  <xsd:schema xmlns:xsd="http://www.w3.org/2001/XMLSchema" xmlns:xs="http://www.w3.org/2001/XMLSchema" xmlns:p="http://schemas.microsoft.com/office/2006/metadata/properties" xmlns:ns3="ae6ab356-0df3-4131-9106-98b31a24a97e" xmlns:ns4="c36904e0-f633-4b3f-a694-1d5a9d0778bf" targetNamespace="http://schemas.microsoft.com/office/2006/metadata/properties" ma:root="true" ma:fieldsID="6d9ca0da4f38e643473f1f44adda48f6" ns3:_="" ns4:_="">
    <xsd:import namespace="ae6ab356-0df3-4131-9106-98b31a24a97e"/>
    <xsd:import namespace="c36904e0-f633-4b3f-a694-1d5a9d0778bf"/>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SystemTags"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6ab356-0df3-4131-9106-98b31a24a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6904e0-f633-4b3f-a694-1d5a9d0778b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8A881C-AA9E-4CCA-9F84-8F71CB0E11C7}">
  <ds:schemaRefs>
    <ds:schemaRef ds:uri="http://purl.org/dc/terms/"/>
    <ds:schemaRef ds:uri="http://www.w3.org/XML/1998/namespace"/>
    <ds:schemaRef ds:uri="http://schemas.microsoft.com/office/2006/documentManagement/types"/>
    <ds:schemaRef ds:uri="http://purl.org/dc/elements/1.1/"/>
    <ds:schemaRef ds:uri="c36904e0-f633-4b3f-a694-1d5a9d0778bf"/>
    <ds:schemaRef ds:uri="http://purl.org/dc/dcmitype/"/>
    <ds:schemaRef ds:uri="http://schemas.openxmlformats.org/package/2006/metadata/core-properties"/>
    <ds:schemaRef ds:uri="http://schemas.microsoft.com/office/infopath/2007/PartnerControls"/>
    <ds:schemaRef ds:uri="ae6ab356-0df3-4131-9106-98b31a24a97e"/>
    <ds:schemaRef ds:uri="http://schemas.microsoft.com/office/2006/metadata/properties"/>
  </ds:schemaRefs>
</ds:datastoreItem>
</file>

<file path=customXml/itemProps2.xml><?xml version="1.0" encoding="utf-8"?>
<ds:datastoreItem xmlns:ds="http://schemas.openxmlformats.org/officeDocument/2006/customXml" ds:itemID="{2CB089DA-4DB0-4CAC-AAA4-2F962002D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6ab356-0df3-4131-9106-98b31a24a97e"/>
    <ds:schemaRef ds:uri="c36904e0-f633-4b3f-a694-1d5a9d0778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91805E-04C7-4F43-BDB0-BDA0E46411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Template </vt:lpstr>
      <vt:lpstr>Example Template</vt:lpstr>
      <vt:lpstr>Facility Costs</vt:lpstr>
      <vt:lpstr>Lookups</vt: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Megan Beddoe</dc:creator>
  <cp:keywords/>
  <dc:description/>
  <cp:lastModifiedBy>Thomas Milburn</cp:lastModifiedBy>
  <cp:revision/>
  <dcterms:created xsi:type="dcterms:W3CDTF">2021-04-29T08:24:46Z</dcterms:created>
  <dcterms:modified xsi:type="dcterms:W3CDTF">2026-03-26T14:24:07Z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c33bae-76e0-44b3-baa3-351f99b93dbd_Enabled">
    <vt:lpwstr>true</vt:lpwstr>
  </property>
  <property fmtid="{D5CDD505-2E9C-101B-9397-08002B2CF9AE}" pid="3" name="MSIP_Label_57c33bae-76e0-44b3-baa3-351f99b93dbd_SetDate">
    <vt:lpwstr>2021-04-29T08:24:46Z</vt:lpwstr>
  </property>
  <property fmtid="{D5CDD505-2E9C-101B-9397-08002B2CF9AE}" pid="4" name="MSIP_Label_57c33bae-76e0-44b3-baa3-351f99b93dbd_Method">
    <vt:lpwstr>Standard</vt:lpwstr>
  </property>
  <property fmtid="{D5CDD505-2E9C-101B-9397-08002B2CF9AE}" pid="5" name="MSIP_Label_57c33bae-76e0-44b3-baa3-351f99b93dbd_Name">
    <vt:lpwstr>Restricted</vt:lpwstr>
  </property>
  <property fmtid="{D5CDD505-2E9C-101B-9397-08002B2CF9AE}" pid="6" name="MSIP_Label_57c33bae-76e0-44b3-baa3-351f99b93dbd_SiteId">
    <vt:lpwstr>550beeb3-6a3d-4646-a111-f89d0177792e</vt:lpwstr>
  </property>
  <property fmtid="{D5CDD505-2E9C-101B-9397-08002B2CF9AE}" pid="7" name="MSIP_Label_57c33bae-76e0-44b3-baa3-351f99b93dbd_ActionId">
    <vt:lpwstr>bf687556-bb55-4e7d-8c98-abdd7f96ce38</vt:lpwstr>
  </property>
  <property fmtid="{D5CDD505-2E9C-101B-9397-08002B2CF9AE}" pid="8" name="MSIP_Label_57c33bae-76e0-44b3-baa3-351f99b93dbd_ContentBits">
    <vt:lpwstr>3</vt:lpwstr>
  </property>
  <property fmtid="{D5CDD505-2E9C-101B-9397-08002B2CF9AE}" pid="9" name="ContentTypeId">
    <vt:lpwstr>0x01010021E74FC5269AB34FBACE968EDAD5C513</vt:lpwstr>
  </property>
  <property fmtid="{D5CDD505-2E9C-101B-9397-08002B2CF9AE}" pid="10" name="MediaServiceImageTags">
    <vt:lpwstr/>
  </property>
</Properties>
</file>